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ntroldades\Serveicomarcaldedades\WEB SAVO\ARXIUS NOVA WEB SAVO\"/>
    </mc:Choice>
  </mc:AlternateContent>
  <xr:revisionPtr revIDLastSave="0" documentId="13_ncr:1_{CFEB6402-F715-4A51-BABE-ADBDC5DA6511}" xr6:coauthVersionLast="47" xr6:coauthVersionMax="47" xr10:uidLastSave="{00000000-0000-0000-0000-000000000000}"/>
  <bookViews>
    <workbookView xWindow="-120" yWindow="-120" windowWidth="29040" windowHeight="15720" tabRatio="809" xr2:uid="{00000000-000D-0000-FFFF-FFFF00000000}"/>
  </bookViews>
  <sheets>
    <sheet name="MENSUAL DEIXALLERIES" sheetId="22" r:id="rId1"/>
    <sheet name="DEIXALLERIES" sheetId="21" r:id="rId2"/>
    <sheet name="RESUM DEIXALLERIES" sheetId="23" r:id="rId3"/>
  </sheets>
  <definedNames>
    <definedName name="llInstal" localSheetId="1">#REF!</definedName>
    <definedName name="llInstal" localSheetId="2">#REF!</definedName>
    <definedName name="llInstal">#REF!</definedName>
    <definedName name="llInstalCodi" localSheetId="1">#REF!</definedName>
    <definedName name="llInstalCodi" localSheetId="2">#REF!</definedName>
    <definedName name="llInstalCodi">#REF!</definedName>
    <definedName name="llTitulars" localSheetId="1">#REF!</definedName>
    <definedName name="llTitulars" localSheetId="2">#REF!</definedName>
    <definedName name="llTitulars">#REF!</definedName>
    <definedName name="llTitularsCodi" localSheetId="1">#REF!</definedName>
    <definedName name="llTitularsCodi" localSheetId="2">#REF!</definedName>
    <definedName name="llTitularsCodi">#REF!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0" i="22" l="1"/>
  <c r="C90" i="22" l="1"/>
  <c r="AB72" i="22" l="1"/>
  <c r="M90" i="22" l="1"/>
  <c r="L78" i="22" l="1"/>
  <c r="L79" i="22"/>
  <c r="L80" i="22"/>
  <c r="L83" i="22"/>
  <c r="L89" i="22"/>
  <c r="L81" i="22"/>
  <c r="L82" i="22"/>
  <c r="L84" i="22"/>
  <c r="L85" i="22"/>
  <c r="L86" i="22"/>
  <c r="L87" i="22"/>
  <c r="L88" i="22"/>
  <c r="L90" i="22" l="1"/>
  <c r="D13" i="23" s="1"/>
  <c r="D17" i="22" l="1"/>
  <c r="D90" i="22" l="1"/>
  <c r="AB17" i="22" l="1"/>
  <c r="AA60" i="22" l="1"/>
  <c r="G90" i="22"/>
  <c r="J90" i="22"/>
  <c r="K90" i="22"/>
  <c r="F90" i="22"/>
  <c r="H90" i="22"/>
  <c r="B90" i="22"/>
  <c r="I90" i="22"/>
  <c r="AA71" i="22"/>
  <c r="AA67" i="22"/>
  <c r="H72" i="22"/>
  <c r="B72" i="22"/>
  <c r="E72" i="22"/>
  <c r="L72" i="22"/>
  <c r="N72" i="22"/>
  <c r="P72" i="22"/>
  <c r="S72" i="22"/>
  <c r="AA63" i="22"/>
  <c r="F72" i="22"/>
  <c r="G72" i="22"/>
  <c r="I72" i="22"/>
  <c r="J72" i="22"/>
  <c r="K72" i="22"/>
  <c r="M72" i="22"/>
  <c r="O72" i="22"/>
  <c r="Q72" i="22"/>
  <c r="R72" i="22"/>
  <c r="T72" i="22"/>
  <c r="U72" i="22"/>
  <c r="V72" i="22"/>
  <c r="W72" i="22"/>
  <c r="X72" i="22"/>
  <c r="Y72" i="22"/>
  <c r="Z72" i="22"/>
  <c r="AA61" i="22"/>
  <c r="AA65" i="22"/>
  <c r="AA64" i="22"/>
  <c r="AA69" i="22"/>
  <c r="D72" i="22"/>
  <c r="AA68" i="22"/>
  <c r="AA62" i="22"/>
  <c r="AA70" i="22"/>
  <c r="AA66" i="22"/>
  <c r="C72" i="22"/>
  <c r="AH9" i="21" l="1"/>
  <c r="AH20" i="21"/>
  <c r="AH10" i="21"/>
  <c r="AH28" i="21"/>
  <c r="AH19" i="21"/>
  <c r="AH5" i="21"/>
  <c r="AH22" i="21"/>
  <c r="AH4" i="21"/>
  <c r="AH8" i="21"/>
  <c r="AH27" i="21"/>
  <c r="AH17" i="21"/>
  <c r="AH21" i="21"/>
  <c r="AH15" i="21"/>
  <c r="AH25" i="21"/>
  <c r="AH16" i="21"/>
  <c r="AH24" i="21"/>
  <c r="AH12" i="21"/>
  <c r="AH14" i="21"/>
  <c r="AH26" i="21"/>
  <c r="AH18" i="21"/>
  <c r="AH6" i="21"/>
  <c r="AH13" i="21"/>
  <c r="AH23" i="21"/>
  <c r="AH11" i="21"/>
  <c r="AH7" i="21"/>
  <c r="AA72" i="22"/>
  <c r="D14" i="23"/>
  <c r="C13" i="23" l="1"/>
  <c r="C14" i="23" s="1"/>
  <c r="AH29" i="21" l="1"/>
  <c r="AA16" i="22" l="1"/>
  <c r="AA15" i="22"/>
  <c r="AA14" i="22"/>
  <c r="AA13" i="22"/>
  <c r="AA12" i="22"/>
  <c r="AA11" i="22"/>
  <c r="AA7" i="22"/>
  <c r="AA6" i="22"/>
  <c r="W17" i="22" l="1"/>
  <c r="G17" i="22"/>
  <c r="O17" i="22"/>
  <c r="T17" i="22"/>
  <c r="L17" i="22"/>
  <c r="V17" i="22"/>
  <c r="N17" i="22"/>
  <c r="F17" i="22"/>
  <c r="U17" i="22"/>
  <c r="M17" i="22"/>
  <c r="E17" i="22"/>
  <c r="C17" i="22"/>
  <c r="Z17" i="22"/>
  <c r="R17" i="22"/>
  <c r="J17" i="22"/>
  <c r="K17" i="22"/>
  <c r="Q17" i="22"/>
  <c r="I17" i="22"/>
  <c r="X17" i="22"/>
  <c r="P17" i="22"/>
  <c r="H17" i="22"/>
  <c r="AA8" i="22"/>
  <c r="B17" i="22"/>
  <c r="AA10" i="22" l="1"/>
  <c r="AA9" i="22" l="1"/>
  <c r="S17" i="22"/>
  <c r="AA5" i="22" l="1"/>
  <c r="AA17" i="22" s="1"/>
  <c r="Y17" i="22"/>
  <c r="B13" i="23" l="1"/>
  <c r="B14" i="23" s="1"/>
  <c r="T29" i="21" l="1"/>
  <c r="V29" i="21"/>
  <c r="U29" i="21"/>
  <c r="P29" i="21" l="1"/>
  <c r="S29" i="21" l="1"/>
  <c r="AE29" i="21" l="1"/>
  <c r="Q29" i="21" l="1"/>
  <c r="D29" i="21" l="1"/>
  <c r="B29" i="21"/>
  <c r="AB29" i="21"/>
  <c r="AF29" i="21"/>
  <c r="AC29" i="21"/>
  <c r="O29" i="21"/>
  <c r="H29" i="21"/>
  <c r="L29" i="21"/>
  <c r="M29" i="21"/>
  <c r="J29" i="21"/>
  <c r="I29" i="21"/>
  <c r="N29" i="21"/>
  <c r="K29" i="21"/>
  <c r="E29" i="21"/>
  <c r="M30" i="21" l="1"/>
  <c r="G29" i="21"/>
  <c r="F29" i="21"/>
  <c r="H30" i="21"/>
  <c r="C29" i="21" l="1"/>
  <c r="AD29" i="21" l="1"/>
  <c r="AD30" i="21" l="1"/>
  <c r="R29" i="21" l="1"/>
  <c r="AG4" i="21" l="1"/>
  <c r="AA29" i="21" l="1"/>
  <c r="Y29" i="21" l="1"/>
  <c r="Z29" i="21"/>
  <c r="AG15" i="21"/>
  <c r="AG23" i="21"/>
  <c r="AG7" i="21"/>
  <c r="AG21" i="21"/>
  <c r="AG28" i="21"/>
  <c r="AG12" i="21"/>
  <c r="AG14" i="21"/>
  <c r="AG13" i="21"/>
  <c r="AG27" i="21"/>
  <c r="AG19" i="21"/>
  <c r="AG11" i="21"/>
  <c r="AG26" i="21"/>
  <c r="AG18" i="21"/>
  <c r="AG10" i="21"/>
  <c r="AG6" i="21"/>
  <c r="AG20" i="21"/>
  <c r="AG25" i="21"/>
  <c r="AG17" i="21"/>
  <c r="AG9" i="21"/>
  <c r="AG22" i="21"/>
  <c r="X29" i="21"/>
  <c r="AG24" i="21"/>
  <c r="AG16" i="21"/>
  <c r="AG8" i="21"/>
  <c r="AG5" i="21"/>
  <c r="W29" i="21"/>
  <c r="AG29" i="21" l="1"/>
</calcChain>
</file>

<file path=xl/sharedStrings.xml><?xml version="1.0" encoding="utf-8"?>
<sst xmlns="http://schemas.openxmlformats.org/spreadsheetml/2006/main" count="176" uniqueCount="90">
  <si>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</si>
  <si>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</si>
  <si>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</si>
  <si>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</si>
  <si>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</si>
  <si>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</si>
  <si>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</si>
  <si>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</si>
  <si>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</si>
  <si>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</si>
  <si>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</si>
  <si>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</si>
  <si>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</si>
  <si>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TOTALS</t>
  </si>
  <si>
    <t>STA. M. DE PALAUTORDERA</t>
  </si>
  <si>
    <t>STA. EULÀLIA DE RONÇANA</t>
  </si>
  <si>
    <t>ST. FELIU DE CODINES</t>
  </si>
  <si>
    <t>ST. CELONI</t>
  </si>
  <si>
    <t>ST. ANTONI DE VILAMAJOR</t>
  </si>
  <si>
    <t>LA ROCA DEL VALLÈS</t>
  </si>
  <si>
    <t>PARETS DEL VALLÈS</t>
  </si>
  <si>
    <t>MONTORNÈS</t>
  </si>
  <si>
    <t>MONTMELÓ</t>
  </si>
  <si>
    <t>MOLLET DEL VALLÈS</t>
  </si>
  <si>
    <t>MARTORELLES</t>
  </si>
  <si>
    <t>LLINARS DEL VALLÈS</t>
  </si>
  <si>
    <t>LLIÇA DE VALL</t>
  </si>
  <si>
    <t>LLIÇA D'AMUNT</t>
  </si>
  <si>
    <t>LA LLAGOSTA</t>
  </si>
  <si>
    <t>GRANOLLERS SUD</t>
  </si>
  <si>
    <t>GRANOLLERS</t>
  </si>
  <si>
    <t>LA GARRIGA</t>
  </si>
  <si>
    <t>LES FRANQUESES</t>
  </si>
  <si>
    <t>CASTELLTERÇOL</t>
  </si>
  <si>
    <t>CARDEDEU</t>
  </si>
  <si>
    <t>CANOVELLES</t>
  </si>
  <si>
    <t>CALDES DE MONTBUI</t>
  </si>
  <si>
    <t>BIGUES I RIELLS</t>
  </si>
  <si>
    <t>L'AMETLLA DEL VALLÈS</t>
  </si>
  <si>
    <t>OLI</t>
  </si>
  <si>
    <t>VIDRE</t>
  </si>
  <si>
    <t>ST. FOST DE CAMPSENTELLES</t>
  </si>
  <si>
    <t>VALLGORGUINA</t>
  </si>
  <si>
    <t>VALLROMANES</t>
  </si>
  <si>
    <t>Usuaris/es</t>
  </si>
  <si>
    <t>Usuaris/es Deixalleria Mòbil</t>
  </si>
  <si>
    <t>Mes</t>
  </si>
  <si>
    <t>USUARIS/ES</t>
  </si>
  <si>
    <t>DEIXALLERIA MÒBIL</t>
  </si>
  <si>
    <t>MATERIALS RECOLLITS (TN)</t>
  </si>
  <si>
    <r>
      <t xml:space="preserve">ENVASOS LLEUGERS                       </t>
    </r>
    <r>
      <rPr>
        <b/>
        <sz val="10"/>
        <color rgb="FFFF0000"/>
        <rFont val="Calibri"/>
        <family val="2"/>
        <scheme val="minor"/>
      </rPr>
      <t xml:space="preserve"> CODI LER 150106</t>
    </r>
  </si>
  <si>
    <t>CABLES DE COURE</t>
  </si>
  <si>
    <t>PERFILS D'ALUMINI</t>
  </si>
  <si>
    <t>NO FÈRRICS</t>
  </si>
  <si>
    <t>GUALBA</t>
  </si>
  <si>
    <t>XIFRES EN TONES</t>
  </si>
  <si>
    <t>MATERIALS (TN)</t>
  </si>
  <si>
    <r>
      <t xml:space="preserve">PANTALLES (FR2)                          </t>
    </r>
    <r>
      <rPr>
        <b/>
        <sz val="10"/>
        <color rgb="FFFF0000"/>
        <rFont val="Calibri"/>
        <family val="2"/>
        <scheme val="minor"/>
      </rPr>
      <t>CODI LER 200136</t>
    </r>
  </si>
  <si>
    <r>
      <t xml:space="preserve">LINEA BLANCA (FR4)                   </t>
    </r>
    <r>
      <rPr>
        <b/>
        <sz val="10"/>
        <color rgb="FFFF0000"/>
        <rFont val="Calibri"/>
        <family val="2"/>
        <scheme val="minor"/>
      </rPr>
      <t>CODI LER 200136</t>
    </r>
  </si>
  <si>
    <r>
      <t xml:space="preserve">NEVERES (FR1)                  </t>
    </r>
    <r>
      <rPr>
        <b/>
        <sz val="10"/>
        <color rgb="FFFF0000"/>
        <rFont val="Calibri"/>
        <family val="2"/>
        <scheme val="minor"/>
      </rPr>
      <t xml:space="preserve">                     CODI LER 200123</t>
    </r>
  </si>
  <si>
    <r>
      <t xml:space="preserve">INFORMÀTICA I TELEFONIA MÒBIL (FR6)  </t>
    </r>
    <r>
      <rPr>
        <b/>
        <sz val="10"/>
        <color rgb="FFFF0000"/>
        <rFont val="Calibri"/>
        <family val="2"/>
        <scheme val="minor"/>
      </rPr>
      <t>CODI LER 200135</t>
    </r>
  </si>
  <si>
    <t>% 25-24</t>
  </si>
  <si>
    <t>FIGARÓ-MONTMANY</t>
  </si>
  <si>
    <t>MENSUAL DEIXALLERIES 2026</t>
  </si>
  <si>
    <t>MENSUAL 2025</t>
  </si>
  <si>
    <t>USUARIS/ES 2025</t>
  </si>
  <si>
    <t>ANY 2026</t>
  </si>
  <si>
    <r>
      <t xml:space="preserve">FERRALLA 
</t>
    </r>
    <r>
      <rPr>
        <b/>
        <sz val="10"/>
        <color rgb="FFFF0000"/>
        <rFont val="Calibri"/>
        <family val="2"/>
        <scheme val="minor"/>
      </rPr>
      <t>CODI LER 200140</t>
    </r>
  </si>
  <si>
    <r>
      <t>FUSTA</t>
    </r>
    <r>
      <rPr>
        <b/>
        <sz val="10"/>
        <color rgb="FFFF0000"/>
        <rFont val="Calibri"/>
        <family val="2"/>
        <scheme val="minor"/>
      </rPr>
      <t xml:space="preserve"> 
CODI LER 200138</t>
    </r>
  </si>
  <si>
    <r>
      <t xml:space="preserve">PAPER 
</t>
    </r>
    <r>
      <rPr>
        <b/>
        <sz val="10"/>
        <color rgb="FFFF0000"/>
        <rFont val="Calibri"/>
        <family val="2"/>
        <scheme val="minor"/>
      </rPr>
      <t>CODI LER 200101</t>
    </r>
  </si>
  <si>
    <r>
      <t>PODA</t>
    </r>
    <r>
      <rPr>
        <b/>
        <sz val="10"/>
        <color rgb="FFFF0000"/>
        <rFont val="Calibri"/>
        <family val="2"/>
        <scheme val="minor"/>
      </rPr>
      <t xml:space="preserve"> 
CODI LER 200201</t>
    </r>
  </si>
  <si>
    <r>
      <t xml:space="preserve">RUNA 
</t>
    </r>
    <r>
      <rPr>
        <b/>
        <sz val="10"/>
        <color rgb="FFFF0000"/>
        <rFont val="Calibri"/>
        <family val="2"/>
        <scheme val="minor"/>
      </rPr>
      <t>CODI LER 170107</t>
    </r>
  </si>
  <si>
    <r>
      <t>VOLUMINOSO</t>
    </r>
    <r>
      <rPr>
        <b/>
        <sz val="10"/>
        <color theme="1"/>
        <rFont val="Calibri"/>
        <family val="2"/>
        <scheme val="minor"/>
      </rPr>
      <t>S</t>
    </r>
    <r>
      <rPr>
        <b/>
        <sz val="10"/>
        <color rgb="FFFF0000"/>
        <rFont val="Calibri"/>
        <family val="2"/>
        <scheme val="minor"/>
      </rPr>
      <t xml:space="preserve"> 
CODI LER 200307</t>
    </r>
  </si>
  <si>
    <r>
      <t xml:space="preserve">PLA 
</t>
    </r>
    <r>
      <rPr>
        <b/>
        <sz val="10"/>
        <color rgb="FFFF0000"/>
        <rFont val="Calibri"/>
        <family val="2"/>
        <scheme val="minor"/>
      </rPr>
      <t>CODI LER 200102</t>
    </r>
  </si>
  <si>
    <r>
      <t xml:space="preserve">D'ENVASOS 
</t>
    </r>
    <r>
      <rPr>
        <b/>
        <sz val="10"/>
        <color rgb="FFFF0000"/>
        <rFont val="Calibri"/>
        <family val="2"/>
        <scheme val="minor"/>
      </rPr>
      <t>CODI LER 150107</t>
    </r>
  </si>
  <si>
    <r>
      <t xml:space="preserve">FLUORESCENTS 
</t>
    </r>
    <r>
      <rPr>
        <b/>
        <sz val="10"/>
        <color rgb="FFFF0000"/>
        <rFont val="Calibri"/>
        <family val="2"/>
        <scheme val="minor"/>
      </rPr>
      <t>CODI LER 200121</t>
    </r>
  </si>
  <si>
    <r>
      <t xml:space="preserve">PILES 
</t>
    </r>
    <r>
      <rPr>
        <b/>
        <sz val="10"/>
        <color rgb="FFFF0000"/>
        <rFont val="Calibri"/>
        <family val="2"/>
        <scheme val="minor"/>
      </rPr>
      <t>CODI LER 200133</t>
    </r>
  </si>
  <si>
    <r>
      <t xml:space="preserve">VEGETAL 
</t>
    </r>
    <r>
      <rPr>
        <b/>
        <sz val="10"/>
        <color rgb="FFFF0000"/>
        <rFont val="Calibri"/>
        <family val="2"/>
        <scheme val="minor"/>
      </rPr>
      <t>CODI LER 200125</t>
    </r>
  </si>
  <si>
    <r>
      <t xml:space="preserve">MINERAL 
</t>
    </r>
    <r>
      <rPr>
        <b/>
        <sz val="10"/>
        <color rgb="FFFF0000"/>
        <rFont val="Calibri"/>
        <family val="2"/>
        <scheme val="minor"/>
      </rPr>
      <t>CODI LER 130205</t>
    </r>
  </si>
  <si>
    <r>
      <t xml:space="preserve">CD 
</t>
    </r>
    <r>
      <rPr>
        <b/>
        <sz val="10"/>
        <color rgb="FFFF0000"/>
        <rFont val="Calibri"/>
        <family val="2"/>
        <scheme val="minor"/>
      </rPr>
      <t>CODI LER 200139</t>
    </r>
  </si>
  <si>
    <r>
      <t xml:space="preserve">MATALASSSOS 
</t>
    </r>
    <r>
      <rPr>
        <b/>
        <sz val="10"/>
        <color rgb="FFFF0000"/>
        <rFont val="Calibri"/>
        <family val="2"/>
        <scheme val="minor"/>
      </rPr>
      <t>CODI LER 200307</t>
    </r>
  </si>
  <si>
    <r>
      <t xml:space="preserve">TÒNER 
</t>
    </r>
    <r>
      <rPr>
        <b/>
        <sz val="10"/>
        <color rgb="FFFF0000"/>
        <rFont val="Calibri"/>
        <family val="2"/>
        <scheme val="minor"/>
      </rPr>
      <t>CODI LER 080318</t>
    </r>
  </si>
  <si>
    <r>
      <t xml:space="preserve">CÀPSULES 
</t>
    </r>
    <r>
      <rPr>
        <b/>
        <sz val="10"/>
        <color rgb="FFFF0000"/>
        <rFont val="Calibri"/>
        <family val="2"/>
        <scheme val="minor"/>
      </rPr>
      <t>CODI LER 200199</t>
    </r>
  </si>
  <si>
    <r>
      <t xml:space="preserve">PLÀSTIC DUR 
</t>
    </r>
    <r>
      <rPr>
        <b/>
        <sz val="10"/>
        <color rgb="FFFF0000"/>
        <rFont val="Calibri"/>
        <family val="2"/>
        <scheme val="minor"/>
      </rPr>
      <t>CODI LER 200139</t>
    </r>
  </si>
  <si>
    <r>
      <t xml:space="preserve">FERRALLA ELECTRÒNICA (FR5) 
</t>
    </r>
    <r>
      <rPr>
        <b/>
        <sz val="10"/>
        <color rgb="FFFF0000"/>
        <rFont val="Calibri"/>
        <family val="2"/>
        <scheme val="minor"/>
      </rPr>
      <t>CODI LER 200136</t>
    </r>
  </si>
  <si>
    <r>
      <t xml:space="preserve">PNEUMÀTICS 
</t>
    </r>
    <r>
      <rPr>
        <b/>
        <sz val="10"/>
        <color rgb="FFFF0000"/>
        <rFont val="Calibri"/>
        <family val="2"/>
        <scheme val="minor"/>
      </rPr>
      <t>CODI LER 160103</t>
    </r>
  </si>
  <si>
    <r>
      <t>BATERIES</t>
    </r>
    <r>
      <rPr>
        <b/>
        <sz val="10"/>
        <color rgb="FFFF0000"/>
        <rFont val="Calibri"/>
        <family val="2"/>
        <scheme val="minor"/>
      </rPr>
      <t xml:space="preserve"> 
CODI LER 160601</t>
    </r>
  </si>
  <si>
    <r>
      <t xml:space="preserve">REPQ 
</t>
    </r>
    <r>
      <rPr>
        <b/>
        <sz val="10"/>
        <color rgb="FFFF0000"/>
        <rFont val="Calibri"/>
        <family val="2"/>
        <scheme val="minor"/>
      </rPr>
      <t>CODI LER 200127</t>
    </r>
  </si>
  <si>
    <r>
      <t xml:space="preserve">RADIOGRAFIES 
</t>
    </r>
    <r>
      <rPr>
        <b/>
        <sz val="10"/>
        <color rgb="FFFF0000"/>
        <rFont val="Calibri"/>
        <family val="2"/>
        <scheme val="minor"/>
      </rPr>
      <t>CODI LER 090107</t>
    </r>
  </si>
  <si>
    <r>
      <t xml:space="preserve">ROBA 
</t>
    </r>
    <r>
      <rPr>
        <b/>
        <sz val="10"/>
        <color rgb="FFFF0000"/>
        <rFont val="Calibri"/>
        <family val="2"/>
        <scheme val="minor"/>
      </rPr>
      <t>CODI LER 200110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</si>
</sst>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\ [$€]_-;\-* #,##0.00\ [$€]_-;_-* &quot;-&quot;??\ [$€]_-;_-@_-"/>
    <numFmt numFmtId="167" formatCode="#,##0.00&quot;    &quot;;#,##0.00&quot;    &quot;;&quot;-&quot;#&quot;    &quot;;@&quot; &quot;"/>
    <numFmt numFmtId="168" formatCode="#,##0.00&quot; &quot;[$€-403];[Red]&quot;-&quot;#,##0.00&quot; &quot;[$€-403]"/>
    <numFmt numFmtId="169" formatCode="#,##0.00\ _€"/>
    <numFmt numFmtId="170" formatCode="0.000"/>
    <numFmt numFmtId="171" formatCode="#,##0.000"/>
    <numFmt numFmtId="172" formatCode="#,##0.000\ _€"/>
    <numFmt numFmtId="173" formatCode="#,##0.0000\ _€"/>
    <numFmt numFmtId="174" formatCode="#,##0.00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6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165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166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167" fontId="6" fillId="0" borderId="0"/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 textRotation="90"/>
    </xf>
    <xf numFmtId="0" fontId="7" fillId="0" borderId="0">
      <alignment horizontal="center" textRotation="90"/>
    </xf>
    <xf numFmtId="0" fontId="8" fillId="0" borderId="0"/>
    <xf numFmtId="0" fontId="8" fillId="0" borderId="0"/>
    <xf numFmtId="168" fontId="8" fillId="0" borderId="0"/>
    <xf numFmtId="168" fontId="8" fillId="0" borderId="0"/>
    <xf numFmtId="0" fontId="1" fillId="0" borderId="0"/>
    <xf numFmtId="165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36">
    <xf numFmtId="0" fontId="0" fillId="0" borderId="0" xfId="0"/>
    <xf numFmtId="3" fontId="0" fillId="0" borderId="0" xfId="0" applyNumberFormat="1" applyAlignment="1" applyProtection="1">
      <alignment horizontal="center"/>
      <protection hidden="1"/>
    </xf>
    <xf numFmtId="0" fontId="3" fillId="0" borderId="0" xfId="0" applyFont="1"/>
    <xf numFmtId="3" fontId="9" fillId="0" borderId="16" xfId="0" applyNumberFormat="1" applyFont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3" fontId="9" fillId="0" borderId="0" xfId="0" applyNumberFormat="1" applyFont="1" applyAlignment="1">
      <alignment horizontal="center"/>
    </xf>
    <xf numFmtId="3" fontId="0" fillId="0" borderId="17" xfId="0" applyNumberFormat="1" applyBorder="1" applyAlignment="1" applyProtection="1">
      <alignment horizontal="center"/>
      <protection hidden="1"/>
    </xf>
    <xf numFmtId="3" fontId="0" fillId="0" borderId="16" xfId="0" applyNumberFormat="1" applyBorder="1" applyAlignment="1" applyProtection="1">
      <alignment horizontal="center"/>
      <protection hidden="1"/>
    </xf>
    <xf numFmtId="10" fontId="3" fillId="0" borderId="0" xfId="11" applyNumberFormat="1" applyFont="1" applyAlignment="1">
      <alignment horizontal="center"/>
    </xf>
    <xf numFmtId="0" fontId="10" fillId="0" borderId="0" xfId="0" applyFont="1" applyAlignment="1">
      <alignment horizontal="right"/>
    </xf>
    <xf numFmtId="4" fontId="0" fillId="0" borderId="0" xfId="0" applyNumberFormat="1"/>
    <xf numFmtId="3" fontId="5" fillId="2" borderId="1" xfId="0" applyNumberFormat="1" applyFont="1" applyFill="1" applyBorder="1" applyAlignment="1">
      <alignment horizontal="center" wrapText="1"/>
    </xf>
    <xf numFmtId="4" fontId="9" fillId="0" borderId="17" xfId="0" applyNumberFormat="1" applyFont="1" applyBorder="1" applyAlignment="1">
      <alignment horizontal="center"/>
    </xf>
    <xf numFmtId="4" fontId="0" fillId="0" borderId="17" xfId="0" applyNumberFormat="1" applyBorder="1" applyAlignment="1" applyProtection="1">
      <alignment horizontal="center"/>
      <protection hidden="1"/>
    </xf>
    <xf numFmtId="49" fontId="14" fillId="0" borderId="0" xfId="9" applyNumberFormat="1" applyFont="1" applyAlignment="1" applyProtection="1">
      <alignment horizontal="left"/>
      <protection hidden="1"/>
    </xf>
    <xf numFmtId="0" fontId="11" fillId="0" borderId="0" xfId="9" applyFont="1" applyAlignment="1" applyProtection="1">
      <alignment horizontal="center"/>
      <protection hidden="1"/>
    </xf>
    <xf numFmtId="169" fontId="12" fillId="0" borderId="0" xfId="9" applyNumberFormat="1" applyFont="1" applyAlignment="1" applyProtection="1">
      <alignment horizontal="center"/>
      <protection hidden="1"/>
    </xf>
    <xf numFmtId="3" fontId="11" fillId="0" borderId="0" xfId="9" applyNumberFormat="1" applyFont="1" applyProtection="1">
      <protection hidden="1"/>
    </xf>
    <xf numFmtId="0" fontId="11" fillId="0" borderId="0" xfId="9" applyFont="1" applyProtection="1">
      <protection hidden="1"/>
    </xf>
    <xf numFmtId="0" fontId="13" fillId="0" borderId="0" xfId="9" applyFont="1" applyAlignment="1" applyProtection="1">
      <alignment horizontal="left" vertical="center"/>
      <protection hidden="1"/>
    </xf>
    <xf numFmtId="0" fontId="11" fillId="0" borderId="0" xfId="9" applyFont="1" applyAlignment="1" applyProtection="1">
      <alignment horizontal="center" textRotation="90"/>
      <protection hidden="1"/>
    </xf>
    <xf numFmtId="0" fontId="11" fillId="0" borderId="22" xfId="9" applyFont="1" applyBorder="1" applyAlignment="1" applyProtection="1">
      <alignment horizontal="center" textRotation="90"/>
      <protection hidden="1"/>
    </xf>
    <xf numFmtId="0" fontId="13" fillId="0" borderId="0" xfId="9" applyFont="1" applyAlignment="1" applyProtection="1">
      <alignment horizontal="center" textRotation="90" wrapText="1"/>
      <protection hidden="1"/>
    </xf>
    <xf numFmtId="0" fontId="13" fillId="0" borderId="2" xfId="9" applyFont="1" applyBorder="1" applyAlignment="1" applyProtection="1">
      <alignment horizontal="center" textRotation="90" wrapText="1"/>
      <protection hidden="1"/>
    </xf>
    <xf numFmtId="0" fontId="13" fillId="0" borderId="12" xfId="9" applyFont="1" applyBorder="1" applyAlignment="1" applyProtection="1">
      <alignment horizontal="center" textRotation="90" wrapText="1"/>
      <protection hidden="1"/>
    </xf>
    <xf numFmtId="169" fontId="12" fillId="0" borderId="2" xfId="9" applyNumberFormat="1" applyFont="1" applyBorder="1" applyAlignment="1" applyProtection="1">
      <alignment horizontal="center"/>
      <protection hidden="1"/>
    </xf>
    <xf numFmtId="3" fontId="12" fillId="0" borderId="2" xfId="9" applyNumberFormat="1" applyFont="1" applyBorder="1" applyAlignment="1" applyProtection="1">
      <alignment horizontal="center" wrapText="1"/>
      <protection hidden="1"/>
    </xf>
    <xf numFmtId="3" fontId="13" fillId="0" borderId="0" xfId="9" applyNumberFormat="1" applyFont="1" applyProtection="1">
      <protection hidden="1"/>
    </xf>
    <xf numFmtId="0" fontId="13" fillId="0" borderId="0" xfId="9" applyFont="1" applyProtection="1">
      <protection hidden="1"/>
    </xf>
    <xf numFmtId="3" fontId="13" fillId="0" borderId="8" xfId="9" applyNumberFormat="1" applyFont="1" applyBorder="1" applyAlignment="1" applyProtection="1">
      <alignment horizontal="left" vertical="center" wrapText="1"/>
      <protection hidden="1"/>
    </xf>
    <xf numFmtId="4" fontId="11" fillId="0" borderId="35" xfId="22" applyNumberFormat="1" applyFont="1" applyBorder="1" applyAlignment="1" applyProtection="1">
      <alignment horizontal="center"/>
      <protection hidden="1"/>
    </xf>
    <xf numFmtId="4" fontId="11" fillId="0" borderId="36" xfId="22" applyNumberFormat="1" applyFont="1" applyBorder="1" applyAlignment="1" applyProtection="1">
      <alignment horizontal="center"/>
      <protection hidden="1"/>
    </xf>
    <xf numFmtId="4" fontId="11" fillId="0" borderId="40" xfId="22" applyNumberFormat="1" applyFont="1" applyBorder="1" applyAlignment="1" applyProtection="1">
      <alignment horizontal="center"/>
      <protection hidden="1"/>
    </xf>
    <xf numFmtId="4" fontId="11" fillId="0" borderId="21" xfId="22" applyNumberFormat="1" applyFont="1" applyBorder="1" applyAlignment="1" applyProtection="1">
      <alignment horizontal="center"/>
      <protection hidden="1"/>
    </xf>
    <xf numFmtId="4" fontId="11" fillId="0" borderId="43" xfId="22" applyNumberFormat="1" applyFont="1" applyBorder="1" applyAlignment="1" applyProtection="1">
      <alignment horizontal="center"/>
      <protection hidden="1"/>
    </xf>
    <xf numFmtId="169" fontId="12" fillId="0" borderId="15" xfId="9" applyNumberFormat="1" applyFont="1" applyBorder="1" applyAlignment="1" applyProtection="1">
      <alignment horizontal="center"/>
      <protection hidden="1"/>
    </xf>
    <xf numFmtId="3" fontId="12" fillId="0" borderId="15" xfId="9" applyNumberFormat="1" applyFont="1" applyBorder="1" applyAlignment="1" applyProtection="1">
      <alignment horizontal="center"/>
      <protection hidden="1"/>
    </xf>
    <xf numFmtId="3" fontId="13" fillId="0" borderId="9" xfId="9" applyNumberFormat="1" applyFont="1" applyBorder="1" applyAlignment="1" applyProtection="1">
      <alignment horizontal="left" vertical="center"/>
      <protection hidden="1"/>
    </xf>
    <xf numFmtId="4" fontId="11" fillId="0" borderId="34" xfId="22" applyNumberFormat="1" applyFont="1" applyBorder="1" applyAlignment="1" applyProtection="1">
      <alignment horizontal="center"/>
      <protection hidden="1"/>
    </xf>
    <xf numFmtId="4" fontId="11" fillId="0" borderId="37" xfId="22" applyNumberFormat="1" applyFont="1" applyBorder="1" applyAlignment="1" applyProtection="1">
      <alignment horizontal="center"/>
      <protection hidden="1"/>
    </xf>
    <xf numFmtId="4" fontId="11" fillId="0" borderId="41" xfId="22" applyNumberFormat="1" applyFont="1" applyBorder="1" applyAlignment="1" applyProtection="1">
      <alignment horizontal="center"/>
      <protection hidden="1"/>
    </xf>
    <xf numFmtId="4" fontId="11" fillId="0" borderId="20" xfId="22" applyNumberFormat="1" applyFont="1" applyBorder="1" applyAlignment="1" applyProtection="1">
      <alignment horizontal="center"/>
      <protection hidden="1"/>
    </xf>
    <xf numFmtId="4" fontId="11" fillId="0" borderId="44" xfId="22" applyNumberFormat="1" applyFont="1" applyBorder="1" applyAlignment="1" applyProtection="1">
      <alignment horizontal="center"/>
      <protection hidden="1"/>
    </xf>
    <xf numFmtId="169" fontId="12" fillId="0" borderId="3" xfId="9" applyNumberFormat="1" applyFont="1" applyBorder="1" applyAlignment="1" applyProtection="1">
      <alignment horizontal="center"/>
      <protection hidden="1"/>
    </xf>
    <xf numFmtId="3" fontId="12" fillId="0" borderId="3" xfId="9" applyNumberFormat="1" applyFont="1" applyBorder="1" applyAlignment="1" applyProtection="1">
      <alignment horizontal="center"/>
      <protection hidden="1"/>
    </xf>
    <xf numFmtId="3" fontId="13" fillId="0" borderId="9" xfId="9" applyNumberFormat="1" applyFont="1" applyBorder="1" applyAlignment="1" applyProtection="1">
      <alignment horizontal="left" vertical="center" wrapText="1"/>
      <protection hidden="1"/>
    </xf>
    <xf numFmtId="3" fontId="13" fillId="0" borderId="10" xfId="9" applyNumberFormat="1" applyFont="1" applyBorder="1" applyAlignment="1" applyProtection="1">
      <alignment horizontal="left" vertical="center" wrapText="1"/>
      <protection hidden="1"/>
    </xf>
    <xf numFmtId="4" fontId="11" fillId="0" borderId="38" xfId="22" applyNumberFormat="1" applyFont="1" applyBorder="1" applyAlignment="1" applyProtection="1">
      <alignment horizontal="center"/>
      <protection hidden="1"/>
    </xf>
    <xf numFmtId="4" fontId="11" fillId="0" borderId="39" xfId="22" applyNumberFormat="1" applyFont="1" applyBorder="1" applyAlignment="1" applyProtection="1">
      <alignment horizontal="center"/>
      <protection hidden="1"/>
    </xf>
    <xf numFmtId="4" fontId="11" fillId="0" borderId="42" xfId="22" applyNumberFormat="1" applyFont="1" applyBorder="1" applyAlignment="1" applyProtection="1">
      <alignment horizontal="center"/>
      <protection hidden="1"/>
    </xf>
    <xf numFmtId="4" fontId="11" fillId="0" borderId="19" xfId="22" applyNumberFormat="1" applyFont="1" applyBorder="1" applyAlignment="1" applyProtection="1">
      <alignment horizontal="center"/>
      <protection hidden="1"/>
    </xf>
    <xf numFmtId="4" fontId="11" fillId="0" borderId="45" xfId="22" applyNumberFormat="1" applyFont="1" applyBorder="1" applyAlignment="1" applyProtection="1">
      <alignment horizontal="center"/>
      <protection hidden="1"/>
    </xf>
    <xf numFmtId="169" fontId="12" fillId="0" borderId="13" xfId="9" applyNumberFormat="1" applyFont="1" applyBorder="1" applyAlignment="1" applyProtection="1">
      <alignment horizontal="center"/>
      <protection hidden="1"/>
    </xf>
    <xf numFmtId="3" fontId="12" fillId="0" borderId="13" xfId="9" applyNumberFormat="1" applyFont="1" applyBorder="1" applyAlignment="1" applyProtection="1">
      <alignment horizontal="center"/>
      <protection hidden="1"/>
    </xf>
    <xf numFmtId="3" fontId="13" fillId="0" borderId="2" xfId="9" applyNumberFormat="1" applyFont="1" applyBorder="1" applyAlignment="1" applyProtection="1">
      <alignment horizontal="left" vertical="center"/>
      <protection hidden="1"/>
    </xf>
    <xf numFmtId="4" fontId="13" fillId="0" borderId="2" xfId="9" applyNumberFormat="1" applyFont="1" applyBorder="1" applyAlignment="1" applyProtection="1">
      <alignment horizontal="center"/>
      <protection hidden="1"/>
    </xf>
    <xf numFmtId="4" fontId="13" fillId="0" borderId="6" xfId="9" applyNumberFormat="1" applyFont="1" applyBorder="1" applyAlignment="1" applyProtection="1">
      <alignment horizontal="center"/>
      <protection hidden="1"/>
    </xf>
    <xf numFmtId="4" fontId="13" fillId="0" borderId="18" xfId="9" applyNumberFormat="1" applyFont="1" applyBorder="1" applyAlignment="1" applyProtection="1">
      <alignment horizontal="center"/>
      <protection hidden="1"/>
    </xf>
    <xf numFmtId="4" fontId="13" fillId="0" borderId="5" xfId="9" applyNumberFormat="1" applyFont="1" applyBorder="1" applyAlignment="1" applyProtection="1">
      <alignment horizontal="center"/>
      <protection hidden="1"/>
    </xf>
    <xf numFmtId="3" fontId="12" fillId="0" borderId="2" xfId="9" applyNumberFormat="1" applyFont="1" applyBorder="1" applyAlignment="1" applyProtection="1">
      <alignment horizontal="center"/>
      <protection hidden="1"/>
    </xf>
    <xf numFmtId="4" fontId="11" fillId="0" borderId="0" xfId="9" applyNumberFormat="1" applyFont="1" applyAlignment="1" applyProtection="1">
      <alignment horizontal="center"/>
      <protection hidden="1"/>
    </xf>
    <xf numFmtId="0" fontId="15" fillId="0" borderId="0" xfId="0" applyFont="1" applyProtection="1">
      <protection locked="0" hidden="1"/>
    </xf>
    <xf numFmtId="0" fontId="0" fillId="0" borderId="0" xfId="0" applyAlignment="1" applyProtection="1">
      <alignment horizontal="center"/>
      <protection locked="0" hidden="1"/>
    </xf>
    <xf numFmtId="0" fontId="0" fillId="0" borderId="0" xfId="0" applyProtection="1">
      <protection locked="0" hidden="1"/>
    </xf>
    <xf numFmtId="0" fontId="3" fillId="0" borderId="0" xfId="0" applyFont="1" applyProtection="1">
      <protection locked="0" hidden="1"/>
    </xf>
    <xf numFmtId="3" fontId="5" fillId="2" borderId="23" xfId="0" applyNumberFormat="1" applyFont="1" applyFill="1" applyBorder="1" applyAlignment="1" applyProtection="1">
      <alignment horizontal="left"/>
      <protection locked="0" hidden="1"/>
    </xf>
    <xf numFmtId="3" fontId="13" fillId="0" borderId="26" xfId="9" applyNumberFormat="1" applyFont="1" applyBorder="1" applyAlignment="1" applyProtection="1">
      <alignment horizontal="center" vertical="center" textRotation="90" wrapText="1"/>
      <protection locked="0" hidden="1"/>
    </xf>
    <xf numFmtId="3" fontId="13" fillId="0" borderId="27" xfId="9" applyNumberFormat="1" applyFont="1" applyBorder="1" applyAlignment="1" applyProtection="1">
      <alignment horizontal="center" vertical="center" textRotation="90"/>
      <protection locked="0" hidden="1"/>
    </xf>
    <xf numFmtId="3" fontId="13" fillId="0" borderId="27" xfId="9" applyNumberFormat="1" applyFont="1" applyBorder="1" applyAlignment="1" applyProtection="1">
      <alignment horizontal="center" vertical="center" textRotation="90" wrapText="1"/>
      <protection locked="0" hidden="1"/>
    </xf>
    <xf numFmtId="3" fontId="13" fillId="0" borderId="33" xfId="9" applyNumberFormat="1" applyFont="1" applyBorder="1" applyAlignment="1" applyProtection="1">
      <alignment horizontal="center" vertical="center" textRotation="90" wrapText="1"/>
      <protection locked="0" hidden="1"/>
    </xf>
    <xf numFmtId="0" fontId="3" fillId="0" borderId="32" xfId="0" applyFont="1" applyBorder="1" applyAlignment="1" applyProtection="1">
      <alignment horizontal="center" textRotation="90"/>
      <protection locked="0" hidden="1"/>
    </xf>
    <xf numFmtId="0" fontId="0" fillId="3" borderId="15" xfId="0" applyFill="1" applyBorder="1" applyAlignment="1" applyProtection="1">
      <alignment horizontal="left"/>
      <protection locked="0" hidden="1"/>
    </xf>
    <xf numFmtId="0" fontId="0" fillId="0" borderId="0" xfId="0" applyAlignment="1" applyProtection="1">
      <alignment horizontal="left"/>
      <protection locked="0" hidden="1"/>
    </xf>
    <xf numFmtId="0" fontId="0" fillId="0" borderId="3" xfId="0" applyBorder="1" applyAlignment="1" applyProtection="1">
      <alignment horizontal="left"/>
      <protection locked="0" hidden="1"/>
    </xf>
    <xf numFmtId="0" fontId="0" fillId="3" borderId="3" xfId="0" applyFill="1" applyBorder="1" applyAlignment="1" applyProtection="1">
      <alignment horizontal="left"/>
      <protection locked="0" hidden="1"/>
    </xf>
    <xf numFmtId="0" fontId="0" fillId="3" borderId="4" xfId="0" applyFill="1" applyBorder="1" applyAlignment="1" applyProtection="1">
      <alignment horizontal="left"/>
      <protection locked="0" hidden="1"/>
    </xf>
    <xf numFmtId="0" fontId="0" fillId="3" borderId="11" xfId="0" applyFill="1" applyBorder="1" applyAlignment="1" applyProtection="1">
      <alignment horizontal="left"/>
      <protection locked="0" hidden="1"/>
    </xf>
    <xf numFmtId="0" fontId="0" fillId="0" borderId="13" xfId="0" applyBorder="1" applyAlignment="1" applyProtection="1">
      <alignment horizontal="left"/>
      <protection locked="0" hidden="1"/>
    </xf>
    <xf numFmtId="4" fontId="10" fillId="0" borderId="31" xfId="0" applyNumberFormat="1" applyFont="1" applyBorder="1" applyAlignment="1" applyProtection="1">
      <alignment horizontal="center"/>
      <protection locked="0" hidden="1"/>
    </xf>
    <xf numFmtId="4" fontId="0" fillId="0" borderId="0" xfId="0" applyNumberFormat="1" applyProtection="1">
      <protection locked="0" hidden="1"/>
    </xf>
    <xf numFmtId="170" fontId="0" fillId="0" borderId="0" xfId="0" applyNumberFormat="1" applyProtection="1">
      <protection locked="0" hidden="1"/>
    </xf>
    <xf numFmtId="4" fontId="3" fillId="0" borderId="0" xfId="0" applyNumberFormat="1" applyFont="1" applyProtection="1">
      <protection locked="0" hidden="1"/>
    </xf>
    <xf numFmtId="171" fontId="3" fillId="0" borderId="0" xfId="0" applyNumberFormat="1" applyFont="1" applyProtection="1">
      <protection locked="0" hidden="1"/>
    </xf>
    <xf numFmtId="171" fontId="0" fillId="0" borderId="0" xfId="0" applyNumberFormat="1" applyProtection="1">
      <protection locked="0" hidden="1"/>
    </xf>
    <xf numFmtId="4" fontId="0" fillId="0" borderId="0" xfId="0" applyNumberFormat="1" applyAlignment="1" applyProtection="1">
      <alignment horizontal="center"/>
      <protection locked="0" hidden="1"/>
    </xf>
    <xf numFmtId="3" fontId="10" fillId="0" borderId="24" xfId="0" applyNumberFormat="1" applyFont="1" applyBorder="1" applyAlignment="1" applyProtection="1">
      <alignment horizontal="center"/>
      <protection locked="0" hidden="1"/>
    </xf>
    <xf numFmtId="3" fontId="10" fillId="0" borderId="14" xfId="0" applyNumberFormat="1" applyFont="1" applyBorder="1" applyAlignment="1" applyProtection="1">
      <alignment horizontal="center"/>
      <protection locked="0" hidden="1"/>
    </xf>
    <xf numFmtId="3" fontId="10" fillId="0" borderId="28" xfId="0" applyNumberFormat="1" applyFont="1" applyBorder="1" applyAlignment="1" applyProtection="1">
      <alignment horizontal="center"/>
      <protection locked="0" hidden="1"/>
    </xf>
    <xf numFmtId="3" fontId="10" fillId="0" borderId="31" xfId="0" applyNumberFormat="1" applyFont="1" applyBorder="1" applyAlignment="1" applyProtection="1">
      <alignment horizontal="center"/>
      <protection locked="0" hidden="1"/>
    </xf>
    <xf numFmtId="0" fontId="16" fillId="0" borderId="16" xfId="0" applyFont="1" applyBorder="1" applyAlignment="1" applyProtection="1">
      <alignment horizontal="center" textRotation="90" wrapText="1"/>
      <protection locked="0" hidden="1"/>
    </xf>
    <xf numFmtId="17" fontId="17" fillId="0" borderId="0" xfId="9" applyNumberFormat="1" applyFont="1" applyAlignment="1" applyProtection="1">
      <alignment horizontal="left" vertical="center"/>
      <protection hidden="1"/>
    </xf>
    <xf numFmtId="172" fontId="0" fillId="0" borderId="0" xfId="0" applyNumberFormat="1" applyAlignment="1" applyProtection="1">
      <alignment horizontal="left"/>
      <protection locked="0" hidden="1"/>
    </xf>
    <xf numFmtId="169" fontId="0" fillId="0" borderId="0" xfId="0" applyNumberFormat="1" applyAlignment="1" applyProtection="1">
      <alignment horizontal="left"/>
      <protection locked="0" hidden="1"/>
    </xf>
    <xf numFmtId="169" fontId="0" fillId="0" borderId="0" xfId="0" applyNumberFormat="1" applyProtection="1">
      <protection locked="0" hidden="1"/>
    </xf>
    <xf numFmtId="4" fontId="2" fillId="0" borderId="17" xfId="0" applyNumberFormat="1" applyFont="1" applyBorder="1" applyAlignment="1" applyProtection="1">
      <alignment horizontal="center"/>
      <protection hidden="1"/>
    </xf>
    <xf numFmtId="3" fontId="2" fillId="0" borderId="16" xfId="0" applyNumberFormat="1" applyFont="1" applyBorder="1" applyAlignment="1" applyProtection="1">
      <alignment horizontal="center"/>
      <protection hidden="1"/>
    </xf>
    <xf numFmtId="4" fontId="12" fillId="0" borderId="0" xfId="9" applyNumberFormat="1" applyFont="1" applyAlignment="1" applyProtection="1">
      <alignment horizontal="center"/>
      <protection hidden="1"/>
    </xf>
    <xf numFmtId="169" fontId="3" fillId="0" borderId="0" xfId="0" applyNumberFormat="1" applyFont="1" applyProtection="1">
      <protection locked="0" hidden="1"/>
    </xf>
    <xf numFmtId="3" fontId="5" fillId="2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 textRotation="90" wrapText="1"/>
    </xf>
    <xf numFmtId="4" fontId="2" fillId="0" borderId="46" xfId="0" applyNumberFormat="1" applyFont="1" applyBorder="1" applyAlignment="1" applyProtection="1">
      <alignment horizontal="center"/>
      <protection hidden="1"/>
    </xf>
    <xf numFmtId="3" fontId="2" fillId="0" borderId="47" xfId="0" applyNumberFormat="1" applyFont="1" applyBorder="1" applyAlignment="1" applyProtection="1">
      <alignment horizontal="center"/>
      <protection hidden="1"/>
    </xf>
    <xf numFmtId="3" fontId="3" fillId="0" borderId="24" xfId="0" applyNumberFormat="1" applyFont="1" applyBorder="1" applyAlignment="1" applyProtection="1">
      <alignment horizontal="center"/>
      <protection locked="0" hidden="1"/>
    </xf>
    <xf numFmtId="3" fontId="3" fillId="0" borderId="14" xfId="0" applyNumberFormat="1" applyFont="1" applyBorder="1" applyAlignment="1" applyProtection="1">
      <alignment horizontal="center"/>
      <protection locked="0" hidden="1"/>
    </xf>
    <xf numFmtId="0" fontId="10" fillId="0" borderId="2" xfId="9" applyFont="1" applyBorder="1" applyAlignment="1" applyProtection="1">
      <alignment horizontal="center" textRotation="90" wrapText="1"/>
      <protection hidden="1"/>
    </xf>
    <xf numFmtId="171" fontId="10" fillId="0" borderId="24" xfId="0" applyNumberFormat="1" applyFont="1" applyBorder="1" applyAlignment="1" applyProtection="1">
      <alignment horizontal="center"/>
      <protection locked="0" hidden="1"/>
    </xf>
    <xf numFmtId="171" fontId="10" fillId="0" borderId="14" xfId="0" applyNumberFormat="1" applyFont="1" applyBorder="1" applyAlignment="1" applyProtection="1">
      <alignment horizontal="center"/>
      <protection locked="0" hidden="1"/>
    </xf>
    <xf numFmtId="171" fontId="10" fillId="0" borderId="14" xfId="0" applyNumberFormat="1" applyFont="1" applyBorder="1" applyAlignment="1" applyProtection="1">
      <alignment horizontal="center"/>
      <protection hidden="1"/>
    </xf>
    <xf numFmtId="171" fontId="10" fillId="0" borderId="28" xfId="0" applyNumberFormat="1" applyFont="1" applyBorder="1" applyAlignment="1" applyProtection="1">
      <alignment horizontal="center"/>
      <protection locked="0" hidden="1"/>
    </xf>
    <xf numFmtId="173" fontId="0" fillId="0" borderId="0" xfId="0" applyNumberFormat="1" applyAlignment="1" applyProtection="1">
      <alignment horizontal="left"/>
      <protection locked="0" hidden="1"/>
    </xf>
    <xf numFmtId="173" fontId="0" fillId="0" borderId="0" xfId="0" applyNumberFormat="1" applyProtection="1">
      <protection locked="0" hidden="1"/>
    </xf>
    <xf numFmtId="173" fontId="19" fillId="0" borderId="0" xfId="0" applyNumberFormat="1" applyFont="1" applyAlignment="1" applyProtection="1">
      <alignment horizontal="left"/>
      <protection locked="0" hidden="1"/>
    </xf>
    <xf numFmtId="174" fontId="0" fillId="0" borderId="0" xfId="0" applyNumberFormat="1" applyProtection="1">
      <protection locked="0" hidden="1"/>
    </xf>
    <xf numFmtId="174" fontId="0" fillId="0" borderId="0" xfId="0" applyNumberFormat="1" applyAlignment="1" applyProtection="1">
      <alignment horizontal="left"/>
      <protection locked="0" hidden="1"/>
    </xf>
    <xf numFmtId="174" fontId="0" fillId="0" borderId="0" xfId="0" applyNumberFormat="1" applyAlignment="1" applyProtection="1">
      <alignment horizontal="center"/>
      <protection locked="0" hidden="1"/>
    </xf>
    <xf numFmtId="171" fontId="0" fillId="0" borderId="0" xfId="0" applyNumberFormat="1" applyAlignment="1" applyProtection="1">
      <alignment horizontal="left"/>
      <protection locked="0" hidden="1"/>
    </xf>
    <xf numFmtId="172" fontId="20" fillId="0" borderId="0" xfId="0" applyNumberFormat="1" applyFont="1" applyAlignment="1" applyProtection="1">
      <alignment horizontal="left"/>
      <protection locked="0" hidden="1"/>
    </xf>
    <xf numFmtId="172" fontId="0" fillId="0" borderId="0" xfId="0" applyNumberFormat="1" applyProtection="1">
      <protection locked="0" hidden="1"/>
    </xf>
    <xf numFmtId="4" fontId="21" fillId="3" borderId="25" xfId="0" applyNumberFormat="1" applyFont="1" applyFill="1" applyBorder="1" applyAlignment="1" applyProtection="1">
      <alignment horizontal="center"/>
      <protection hidden="1"/>
    </xf>
    <xf numFmtId="4" fontId="10" fillId="3" borderId="29" xfId="0" applyNumberFormat="1" applyFont="1" applyFill="1" applyBorder="1" applyAlignment="1" applyProtection="1">
      <alignment horizontal="center"/>
      <protection locked="0" hidden="1"/>
    </xf>
    <xf numFmtId="4" fontId="10" fillId="0" borderId="30" xfId="0" applyNumberFormat="1" applyFont="1" applyBorder="1" applyAlignment="1" applyProtection="1">
      <alignment horizontal="center"/>
      <protection locked="0" hidden="1"/>
    </xf>
    <xf numFmtId="4" fontId="10" fillId="3" borderId="30" xfId="0" applyNumberFormat="1" applyFont="1" applyFill="1" applyBorder="1" applyAlignment="1" applyProtection="1">
      <alignment horizontal="center"/>
      <protection locked="0" hidden="1"/>
    </xf>
    <xf numFmtId="3" fontId="21" fillId="3" borderId="25" xfId="0" applyNumberFormat="1" applyFont="1" applyFill="1" applyBorder="1" applyAlignment="1" applyProtection="1">
      <alignment horizontal="center"/>
      <protection locked="0" hidden="1"/>
    </xf>
    <xf numFmtId="3" fontId="10" fillId="3" borderId="29" xfId="0" applyNumberFormat="1" applyFont="1" applyFill="1" applyBorder="1" applyAlignment="1" applyProtection="1">
      <alignment horizontal="center"/>
      <protection locked="0" hidden="1"/>
    </xf>
    <xf numFmtId="3" fontId="10" fillId="0" borderId="30" xfId="0" applyNumberFormat="1" applyFont="1" applyBorder="1" applyAlignment="1" applyProtection="1">
      <alignment horizontal="center"/>
      <protection locked="0" hidden="1"/>
    </xf>
    <xf numFmtId="3" fontId="10" fillId="3" borderId="30" xfId="0" applyNumberFormat="1" applyFont="1" applyFill="1" applyBorder="1" applyAlignment="1" applyProtection="1">
      <alignment horizontal="center"/>
      <protection locked="0" hidden="1"/>
    </xf>
    <xf numFmtId="3" fontId="21" fillId="3" borderId="25" xfId="0" applyNumberFormat="1" applyFont="1" applyFill="1" applyBorder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left"/>
      <protection locked="0" hidden="1"/>
    </xf>
    <xf numFmtId="0" fontId="13" fillId="0" borderId="6" xfId="9" applyFont="1" applyBorder="1" applyAlignment="1" applyProtection="1">
      <alignment horizontal="center" textRotation="90" wrapText="1"/>
      <protection hidden="1"/>
    </xf>
    <xf numFmtId="0" fontId="13" fillId="0" borderId="18" xfId="9" applyFont="1" applyBorder="1" applyAlignment="1" applyProtection="1">
      <alignment horizontal="center" textRotation="90" wrapText="1"/>
      <protection hidden="1"/>
    </xf>
    <xf numFmtId="4" fontId="2" fillId="0" borderId="48" xfId="0" applyNumberFormat="1" applyFont="1" applyBorder="1" applyAlignment="1" applyProtection="1">
      <alignment horizontal="center"/>
      <protection hidden="1"/>
    </xf>
    <xf numFmtId="3" fontId="2" fillId="0" borderId="49" xfId="0" applyNumberFormat="1" applyFont="1" applyBorder="1" applyAlignment="1" applyProtection="1">
      <alignment horizontal="center"/>
      <protection hidden="1"/>
    </xf>
    <xf numFmtId="0" fontId="13" fillId="0" borderId="5" xfId="9" applyFont="1" applyBorder="1" applyAlignment="1" applyProtection="1">
      <alignment horizontal="center"/>
      <protection hidden="1"/>
    </xf>
    <xf numFmtId="0" fontId="13" fillId="0" borderId="18" xfId="9" applyFont="1" applyBorder="1" applyAlignment="1" applyProtection="1">
      <alignment horizontal="center"/>
      <protection hidden="1"/>
    </xf>
    <xf numFmtId="4" fontId="13" fillId="0" borderId="5" xfId="9" applyNumberFormat="1" applyFont="1" applyBorder="1" applyAlignment="1" applyProtection="1">
      <alignment horizontal="center"/>
      <protection hidden="1"/>
    </xf>
    <xf numFmtId="4" fontId="13" fillId="0" borderId="18" xfId="9" applyNumberFormat="1" applyFont="1" applyBorder="1" applyAlignment="1" applyProtection="1">
      <alignment horizontal="center"/>
      <protection hidden="1"/>
    </xf>
  </cellXfs>
  <cellStyles count="26">
    <cellStyle name="Comma" xfId="1" xr:uid="{00000000-0005-0000-0000-000000000000}"/>
    <cellStyle name="Comma[0]" xfId="2" xr:uid="{00000000-0005-0000-0000-000001000000}"/>
    <cellStyle name="Currency" xfId="3" xr:uid="{00000000-0005-0000-0000-000002000000}"/>
    <cellStyle name="Currency[0]" xfId="4" xr:uid="{00000000-0005-0000-0000-000003000000}"/>
    <cellStyle name="Euro" xfId="10" xr:uid="{00000000-0005-0000-0000-000004000000}"/>
    <cellStyle name="Excel Built-in Comma" xfId="13" xr:uid="{00000000-0005-0000-0000-000005000000}"/>
    <cellStyle name="Heading" xfId="14" xr:uid="{00000000-0005-0000-0000-000006000000}"/>
    <cellStyle name="Heading 1" xfId="15" xr:uid="{00000000-0005-0000-0000-000007000000}"/>
    <cellStyle name="Heading1" xfId="16" xr:uid="{00000000-0005-0000-0000-000008000000}"/>
    <cellStyle name="Heading1 2" xfId="17" xr:uid="{00000000-0005-0000-0000-000009000000}"/>
    <cellStyle name="Millares 2" xfId="23" xr:uid="{00000000-0005-0000-0000-00000B000000}"/>
    <cellStyle name="Normal" xfId="0" builtinId="0"/>
    <cellStyle name="Normal 2" xfId="5" xr:uid="{00000000-0005-0000-0000-00000D000000}"/>
    <cellStyle name="Normal 2 2" xfId="6" xr:uid="{00000000-0005-0000-0000-00000E000000}"/>
    <cellStyle name="Normal 2 3" xfId="22" xr:uid="{00000000-0005-0000-0000-00000F000000}"/>
    <cellStyle name="Normal 3" xfId="7" xr:uid="{00000000-0005-0000-0000-000010000000}"/>
    <cellStyle name="Normal 3 2" xfId="24" xr:uid="{00000000-0005-0000-0000-000011000000}"/>
    <cellStyle name="Normal 4" xfId="9" xr:uid="{00000000-0005-0000-0000-000012000000}"/>
    <cellStyle name="Normal 5" xfId="12" xr:uid="{00000000-0005-0000-0000-000013000000}"/>
    <cellStyle name="Percent" xfId="8" xr:uid="{00000000-0005-0000-0000-000014000000}"/>
    <cellStyle name="Porcentaje" xfId="11" builtinId="5"/>
    <cellStyle name="Porcentual 2" xfId="25" xr:uid="{00000000-0005-0000-0000-000016000000}"/>
    <cellStyle name="Result" xfId="18" xr:uid="{00000000-0005-0000-0000-000017000000}"/>
    <cellStyle name="Result 3" xfId="19" xr:uid="{00000000-0005-0000-0000-000018000000}"/>
    <cellStyle name="Result2" xfId="20" xr:uid="{00000000-0005-0000-0000-000019000000}"/>
    <cellStyle name="Result2 4" xfId="21" xr:uid="{00000000-0005-0000-0000-00001A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Estilo de tabla 1" pivot="0" count="1" xr9:uid="{00000000-0011-0000-FFFF-FFFF00000000}">
      <tableStyleElement type="firstRowStripe" dxfId="0"/>
    </tableStyle>
  </tableStyles>
  <colors>
    <mruColors>
      <color rgb="FFFFCC00"/>
      <color rgb="FF153357"/>
      <color rgb="FFD9D9D9"/>
      <color rgb="FFDADBDE"/>
      <color rgb="FF8E8E8E"/>
      <color rgb="FFE0EA82"/>
      <color rgb="FFA3F733"/>
      <color rgb="FF94F979"/>
      <color rgb="FFF4EE7E"/>
      <color rgb="FFEFF9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Materials</a:t>
            </a:r>
            <a:r>
              <a:rPr lang="es-ES" baseline="0"/>
              <a:t> recollits (tn)</a:t>
            </a:r>
            <a:endParaRPr lang="es-E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dLbls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>
                    <a:solidFill>
                      <a:srgbClr val="FF0000"/>
                    </a:solidFill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'MENSUAL DEIXALLERIES'!$A$5:$A$16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'MENSUAL DEIXALLERIES'!$AB$5:$AB$16</c:f>
              <c:numCache>
                <c:formatCode>#,##0.00</c:formatCode>
                <c:ptCount val="12"/>
                <c:pt idx="0">
                  <c:v>2685.7496900000006</c:v>
                </c:pt>
                <c:pt idx="1">
                  <c:v>2564.3746780000001</c:v>
                </c:pt>
                <c:pt idx="2">
                  <c:v>2749.6977310000002</c:v>
                </c:pt>
                <c:pt idx="3">
                  <c:v>3055.6101780000004</c:v>
                </c:pt>
                <c:pt idx="4">
                  <c:v>3115.5770470000002</c:v>
                </c:pt>
                <c:pt idx="5">
                  <c:v>2782.3601170000002</c:v>
                </c:pt>
                <c:pt idx="6">
                  <c:v>2939.5727320000001</c:v>
                </c:pt>
                <c:pt idx="7">
                  <c:v>3004.0006819999999</c:v>
                </c:pt>
                <c:pt idx="8">
                  <c:v>3008.998371000001</c:v>
                </c:pt>
                <c:pt idx="9">
                  <c:v>3041.9310419999997</c:v>
                </c:pt>
                <c:pt idx="10">
                  <c:v>2811.3875050000001</c:v>
                </c:pt>
                <c:pt idx="11">
                  <c:v>2389.686017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E6-4D03-A77E-07845AC62372}"/>
            </c:ext>
          </c:extLst>
        </c:ser>
        <c:ser>
          <c:idx val="25"/>
          <c:order val="1"/>
          <c:tx>
            <c:v>2026</c:v>
          </c:tx>
          <c:spPr>
            <a:solidFill>
              <a:schemeClr val="accent6"/>
            </a:solidFill>
          </c:spPr>
          <c:invertIfNegative val="0"/>
          <c:dLbls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/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'MENSUAL DEIXALLERIES'!$A$5:$A$16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'MENSUAL DEIXALLERIES'!$AA$5:$AA$16</c:f>
              <c:numCache>
                <c:formatCode>#,##0.00</c:formatCode>
                <c:ptCount val="12"/>
                <c:pt idx="0">
                  <c:v>2638.053007</c:v>
                </c:pt>
                <c:pt idx="1">
                  <c:v>2876.0519610000001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6-4D03-A77E-07845AC62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85440"/>
        <c:axId val="101886976"/>
      </c:barChart>
      <c:catAx>
        <c:axId val="101885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1886976"/>
        <c:crosses val="autoZero"/>
        <c:auto val="1"/>
        <c:lblAlgn val="ctr"/>
        <c:lblOffset val="100"/>
        <c:noMultiLvlLbl val="0"/>
      </c:catAx>
      <c:valAx>
        <c:axId val="1018869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majorTickMark val="none"/>
        <c:minorTickMark val="none"/>
        <c:tickLblPos val="nextTo"/>
        <c:crossAx val="1018854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b="1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/>
              <a:t>Usuaris/es 2025-2026</a:t>
            </a:r>
          </a:p>
        </c:rich>
      </c:tx>
      <c:layout>
        <c:manualLayout>
          <c:xMode val="edge"/>
          <c:yMode val="edge"/>
          <c:x val="6.4509322698299038E-2"/>
          <c:y val="2.2708840227088401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2025</c:v>
          </c:tx>
          <c:invertIfNegative val="0"/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 b="1">
                    <a:solidFill>
                      <a:srgbClr val="FF0000"/>
                    </a:solidFill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'MENSUAL DEIXALLERIES'!$A$60:$A$71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'MENSUAL DEIXALLERIES'!$AB$60:$AB$71</c:f>
              <c:numCache>
                <c:formatCode>#,##0</c:formatCode>
                <c:ptCount val="12"/>
                <c:pt idx="0">
                  <c:v>34275</c:v>
                </c:pt>
                <c:pt idx="1">
                  <c:v>28970</c:v>
                </c:pt>
                <c:pt idx="2">
                  <c:v>30545</c:v>
                </c:pt>
                <c:pt idx="3">
                  <c:v>36058</c:v>
                </c:pt>
                <c:pt idx="4">
                  <c:v>38187</c:v>
                </c:pt>
                <c:pt idx="5">
                  <c:v>36896</c:v>
                </c:pt>
                <c:pt idx="6">
                  <c:v>37752</c:v>
                </c:pt>
                <c:pt idx="7">
                  <c:v>41302</c:v>
                </c:pt>
                <c:pt idx="8">
                  <c:v>35230</c:v>
                </c:pt>
                <c:pt idx="9">
                  <c:v>36829</c:v>
                </c:pt>
                <c:pt idx="10">
                  <c:v>35703</c:v>
                </c:pt>
                <c:pt idx="11">
                  <c:v>31736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48-4269-82D3-09A6CC92A6DC}"/>
            </c:ext>
          </c:extLst>
        </c:ser>
        <c:ser>
          <c:idx val="25"/>
          <c:order val="1"/>
          <c:tx>
            <c:v>2026</c:v>
          </c:tx>
          <c:spPr>
            <a:solidFill>
              <a:schemeClr val="accent6"/>
            </a:solidFill>
          </c:spPr>
          <c:invertIfNegative val="0"/>
          <c:dLbls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 b="1"/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'MENSUAL DEIXALLERIES'!$A$60:$A$71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'MENSUAL DEIXALLERIES'!$AA$60:$AA$71</c:f>
              <c:numCache>
                <c:formatCode>#,##0</c:formatCode>
                <c:ptCount val="12"/>
                <c:pt idx="0">
                  <c:v>33515</c:v>
                </c:pt>
                <c:pt idx="1">
                  <c:v>34838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8-4269-82D3-09A6CC92A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671296"/>
        <c:axId val="101672832"/>
      </c:barChart>
      <c:catAx>
        <c:axId val="101671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1672832"/>
        <c:crosses val="autoZero"/>
        <c:auto val="1"/>
        <c:lblAlgn val="ctr"/>
        <c:lblOffset val="100"/>
        <c:noMultiLvlLbl val="0"/>
      </c:catAx>
      <c:valAx>
        <c:axId val="1016728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101671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 DEIXALLERIES'!$A$4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917C-454A-9F89-20CB4D869E6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7C-454A-9F89-20CB4D869E6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17C-454A-9F89-20CB4D869E6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7C-454A-9F89-20CB4D869E6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17C-454A-9F89-20CB4D869E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('RESUM DEIXALLERIES'!$B$2,'RESUM DEIXALLERIES'!$C$2,'RESUM DEIXALLERIES'!$D$2)</c:f>
              <c:strCache>
                <c:ptCount val="3"/>
                <c:pt idx="0">
                  <c:v>MATERIALS (TN)</c:v>
                </c:pt>
                <c:pt idx="1">
                  <c:v>Usuaris/es</c:v>
                </c:pt>
                <c:pt idx="2">
                  <c:v>Usuaris/es Deixalleria Mòbil</c:v>
                </c:pt>
              </c:strCache>
            </c:strRef>
          </c:cat>
          <c:val>
            <c:numRef>
              <c:f>'RESUM DEIXALLERIES'!$B$4:$D$4</c:f>
              <c:numCache>
                <c:formatCode>#,##0</c:formatCode>
                <c:ptCount val="3"/>
                <c:pt idx="0" formatCode="#,##0.00">
                  <c:v>23278.030299999999</c:v>
                </c:pt>
                <c:pt idx="1">
                  <c:v>248807</c:v>
                </c:pt>
                <c:pt idx="2">
                  <c:v>4779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7C-454A-9F89-20CB4D869E60}"/>
            </c:ext>
          </c:extLst>
        </c:ser>
        <c:ser>
          <c:idx val="1"/>
          <c:order val="1"/>
          <c:tx>
            <c:strRef>
              <c:f>'RESUM DEIXALLERIES'!$A$5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17C-454A-9F89-20CB4D869E6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17C-454A-9F89-20CB4D869E6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17C-454A-9F89-20CB4D869E6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17C-454A-9F89-20CB4D869E6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17C-454A-9F89-20CB4D869E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('RESUM DEIXALLERIES'!$B$2,'RESUM DEIXALLERIES'!$C$2,'RESUM DEIXALLERIES'!$D$2)</c:f>
              <c:strCache>
                <c:ptCount val="3"/>
                <c:pt idx="0">
                  <c:v>MATERIALS (TN)</c:v>
                </c:pt>
                <c:pt idx="1">
                  <c:v>Usuaris/es</c:v>
                </c:pt>
                <c:pt idx="2">
                  <c:v>Usuaris/es Deixalleria Mòbil</c:v>
                </c:pt>
              </c:strCache>
            </c:strRef>
          </c:cat>
          <c:val>
            <c:numRef>
              <c:f>'RESUM DEIXALLERIES'!$B$5:$D$5</c:f>
              <c:numCache>
                <c:formatCode>#,##0</c:formatCode>
                <c:ptCount val="3"/>
                <c:pt idx="0" formatCode="#,##0.00">
                  <c:v>27048.204610000001</c:v>
                </c:pt>
                <c:pt idx="1">
                  <c:v>254435</c:v>
                </c:pt>
                <c:pt idx="2">
                  <c:v>4237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7C-454A-9F89-20CB4D869E60}"/>
            </c:ext>
          </c:extLst>
        </c:ser>
        <c:ser>
          <c:idx val="2"/>
          <c:order val="2"/>
          <c:tx>
            <c:strRef>
              <c:f>'RESUM DEIXALLERIES'!$A$6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E5C-42D5-B4C6-AC121F02C8C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E5C-42D5-B4C6-AC121F02C8C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FE5C-42D5-B4C6-AC121F02C8C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E5C-42D5-B4C6-AC121F02C8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('RESUM DEIXALLERIES'!$B$2,'RESUM DEIXALLERIES'!$C$2,'RESUM DEIXALLERIES'!$D$2)</c:f>
              <c:strCache>
                <c:ptCount val="3"/>
                <c:pt idx="0">
                  <c:v>MATERIALS (TN)</c:v>
                </c:pt>
                <c:pt idx="1">
                  <c:v>Usuaris/es</c:v>
                </c:pt>
                <c:pt idx="2">
                  <c:v>Usuaris/es Deixalleria Mòbil</c:v>
                </c:pt>
              </c:strCache>
            </c:strRef>
          </c:cat>
          <c:val>
            <c:numRef>
              <c:f>'RESUM DEIXALLERIES'!$B$6:$D$6</c:f>
              <c:numCache>
                <c:formatCode>#,##0</c:formatCode>
                <c:ptCount val="3"/>
                <c:pt idx="0" formatCode="#,##0.00">
                  <c:v>28817.277470000005</c:v>
                </c:pt>
                <c:pt idx="1">
                  <c:v>264421</c:v>
                </c:pt>
                <c:pt idx="2">
                  <c:v>4276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E5C-42D5-B4C6-AC121F02C8CC}"/>
            </c:ext>
          </c:extLst>
        </c:ser>
        <c:ser>
          <c:idx val="3"/>
          <c:order val="3"/>
          <c:tx>
            <c:strRef>
              <c:f>'RESUM DEIXALLERIES'!$A$7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000-40A5-93D1-9FF1807520A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000-40A5-93D1-9FF1807520A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000-40A5-93D1-9FF1807520A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000-40A5-93D1-9FF1807520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('RESUM DEIXALLERIES'!$B$2,'RESUM DEIXALLERIES'!$C$2,'RESUM DEIXALLERIES'!$D$2)</c:f>
              <c:strCache>
                <c:ptCount val="3"/>
                <c:pt idx="0">
                  <c:v>MATERIALS (TN)</c:v>
                </c:pt>
                <c:pt idx="1">
                  <c:v>Usuaris/es</c:v>
                </c:pt>
                <c:pt idx="2">
                  <c:v>Usuaris/es Deixalleria Mòbil</c:v>
                </c:pt>
              </c:strCache>
            </c:strRef>
          </c:cat>
          <c:val>
            <c:numRef>
              <c:f>'RESUM DEIXALLERIES'!$B$7:$D$7</c:f>
              <c:numCache>
                <c:formatCode>#,##0</c:formatCode>
                <c:ptCount val="3"/>
                <c:pt idx="0" formatCode="#,##0.00">
                  <c:v>30472.781133635759</c:v>
                </c:pt>
                <c:pt idx="1">
                  <c:v>273716</c:v>
                </c:pt>
                <c:pt idx="2">
                  <c:v>4956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000-40A5-93D1-9FF1807520AD}"/>
            </c:ext>
          </c:extLst>
        </c:ser>
        <c:ser>
          <c:idx val="4"/>
          <c:order val="4"/>
          <c:tx>
            <c:strRef>
              <c:f>'RESUM DEIXALLERIES'!$A$8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('RESUM DEIXALLERIES'!$B$2,'RESUM DEIXALLERIES'!$C$2,'RESUM DEIXALLERIES'!$D$2)</c:f>
              <c:strCache>
                <c:ptCount val="3"/>
                <c:pt idx="0">
                  <c:v>MATERIALS (TN)</c:v>
                </c:pt>
                <c:pt idx="1">
                  <c:v>Usuaris/es</c:v>
                </c:pt>
                <c:pt idx="2">
                  <c:v>Usuaris/es Deixalleria Mòbil</c:v>
                </c:pt>
              </c:strCache>
            </c:strRef>
          </c:cat>
          <c:val>
            <c:numRef>
              <c:f>'RESUM DEIXALLERIES'!$B$8:$D$8</c:f>
              <c:numCache>
                <c:formatCode>#,##0</c:formatCode>
                <c:ptCount val="3"/>
                <c:pt idx="0" formatCode="#,##0.00">
                  <c:v>34411.577420000001</c:v>
                </c:pt>
                <c:pt idx="1">
                  <c:v>328164</c:v>
                </c:pt>
                <c:pt idx="2">
                  <c:v>7250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000-40A5-93D1-9FF1807520AD}"/>
            </c:ext>
          </c:extLst>
        </c:ser>
        <c:ser>
          <c:idx val="5"/>
          <c:order val="5"/>
          <c:tx>
            <c:v>2022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 DEIXALLERIES'!$B$9:$D$9</c:f>
              <c:numCache>
                <c:formatCode>#,##0</c:formatCode>
                <c:ptCount val="3"/>
                <c:pt idx="0" formatCode="#,##0.00">
                  <c:v>32233.109848846489</c:v>
                </c:pt>
                <c:pt idx="1">
                  <c:v>331353</c:v>
                </c:pt>
                <c:pt idx="2">
                  <c:v>6755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42F8-4386-B265-A7822C1DB968}"/>
            </c:ext>
          </c:extLst>
        </c:ser>
        <c:ser>
          <c:idx val="6"/>
          <c:order val="6"/>
          <c:tx>
            <c:strRef>
              <c:f>'RESUM DEIXALLERIES'!$A$10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 DEIXALLERIES'!$B$10:$D$10</c:f>
              <c:numCache>
                <c:formatCode>#,##0</c:formatCode>
                <c:ptCount val="3"/>
                <c:pt idx="0" formatCode="#,##0.00">
                  <c:v>31813.127411872276</c:v>
                </c:pt>
                <c:pt idx="1">
                  <c:v>349744</c:v>
                </c:pt>
                <c:pt idx="2">
                  <c:v>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947-45BB-BE74-FD68F48BA375}"/>
            </c:ext>
          </c:extLst>
        </c:ser>
        <c:ser>
          <c:idx val="7"/>
          <c:order val="7"/>
          <c:tx>
            <c:strRef>
              <c:f>'RESUM DEIXALLERIES'!$A$11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'RESUM DEIXALLERIES'!$B$11:$D$11</c:f>
              <c:numCache>
                <c:formatCode>#,##0</c:formatCode>
                <c:ptCount val="3"/>
                <c:pt idx="0" formatCode="#,##0.00">
                  <c:v>32437.752086999993</c:v>
                </c:pt>
                <c:pt idx="1">
                  <c:v>373039</c:v>
                </c:pt>
                <c:pt idx="2">
                  <c:v>7896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D560-4264-A1AF-ACC03173A3C6}"/>
            </c:ext>
          </c:extLst>
        </c:ser>
        <c:ser>
          <c:idx val="8"/>
          <c:order val="8"/>
          <c:tx>
            <c:strRef>
              <c:f>'RESUM DEIXALLERIES'!$A$12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('RESUM DEIXALLERIES'!$B$12,'RESUM DEIXALLERIES'!$C$12,'RESUM DEIXALLERIES'!$D$12)</c:f>
              <c:numCache>
                <c:formatCode>#,##0</c:formatCode>
                <c:ptCount val="3"/>
                <c:pt idx="0" formatCode="#,##0.00">
                  <c:v>34148.945789999998</c:v>
                </c:pt>
                <c:pt idx="1">
                  <c:v>423483</c:v>
                </c:pt>
                <c:pt idx="2">
                  <c:v>9932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9CC0-4017-9DB0-3B30716064D3}"/>
            </c:ext>
          </c:extLst>
        </c:ser>
        <c:ser>
          <c:idx val="9"/>
          <c:order val="9"/>
          <c:tx>
            <c:v>2026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('RESUM DEIXALLERIES'!$B$13,'RESUM DEIXALLERIES'!$C$13,'RESUM DEIXALLERIES'!$D$13)</c:f>
              <c:numCache>
                <c:formatCode>#,##0</c:formatCode>
                <c:ptCount val="3"/>
                <c:pt idx="0" formatCode="#,##0.00">
                  <c:v>5514.1049679999996</c:v>
                </c:pt>
                <c:pt idx="1">
                  <c:v>68353</c:v>
                </c:pt>
                <c:pt idx="2">
                  <c:v>2929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89CA-4983-8747-5D1CD9922E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02307712"/>
        <c:axId val="102309248"/>
      </c:barChart>
      <c:catAx>
        <c:axId val="10230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02309248"/>
        <c:crosses val="autoZero"/>
        <c:auto val="1"/>
        <c:lblAlgn val="ctr"/>
        <c:lblOffset val="100"/>
        <c:noMultiLvlLbl val="0"/>
      </c:catAx>
      <c:valAx>
        <c:axId val="10230924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230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451908</xdr:colOff>
      <xdr:row>19</xdr:row>
      <xdr:rowOff>36618</xdr:rowOff>
    </xdr:from>
    <xdr:to>
      <xdr:col>22</xdr:col>
      <xdr:colOff>516467</xdr:colOff>
      <xdr:row>44</xdr:row>
      <xdr:rowOff>124882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232833</xdr:colOff>
      <xdr:row>76</xdr:row>
      <xdr:rowOff>10583</xdr:rowOff>
    </xdr:from>
    <xdr:to>
      <xdr:col>27</xdr:col>
      <xdr:colOff>486833</xdr:colOff>
      <xdr:row>91</xdr:row>
      <xdr:rowOff>127000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447674</xdr:colOff>
      <xdr:row>2</xdr:row>
      <xdr:rowOff>45719</xdr:rowOff>
    </xdr:from>
    <xdr:to>
      <xdr:col>12</xdr:col>
      <xdr:colOff>542925</xdr:colOff>
      <xdr:row>29</xdr:row>
      <xdr:rowOff>142875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G95"/>
  <sheetViews>
    <sheetView tabSelected="1" zoomScale="90" zoomScaleNormal="90" workbookViewId="0">
      <selection activeCell="I97" sqref="I97"/>
    </sheetView>
  </sheetViews>
  <sheetFormatPr baseColWidth="10" defaultColWidth="10.7109375" defaultRowHeight="15" x14ac:dyDescent="0.25"/>
  <cols>
    <col min="1" max="1" width="11.28515625" style="63" customWidth="1"/>
    <col min="2" max="2" width="7.42578125" style="62" bestFit="1" customWidth="1"/>
    <col min="3" max="6" width="9" style="62" bestFit="1" customWidth="1"/>
    <col min="7" max="7" width="7.42578125" style="62" bestFit="1" customWidth="1"/>
    <col min="8" max="11" width="9" style="62" bestFit="1" customWidth="1"/>
    <col min="12" max="13" width="7.7109375" style="62" customWidth="1"/>
    <col min="14" max="17" width="9" style="62" bestFit="1" customWidth="1"/>
    <col min="18" max="18" width="7.42578125" style="62" bestFit="1" customWidth="1"/>
    <col min="19" max="19" width="8.42578125" style="62" bestFit="1" customWidth="1"/>
    <col min="20" max="20" width="8.7109375" style="62" bestFit="1" customWidth="1"/>
    <col min="21" max="23" width="9" style="62" bestFit="1" customWidth="1"/>
    <col min="24" max="24" width="7.7109375" style="62" customWidth="1"/>
    <col min="25" max="26" width="9" style="62" bestFit="1" customWidth="1"/>
    <col min="27" max="27" width="11.42578125" style="63" bestFit="1" customWidth="1"/>
    <col min="28" max="28" width="9.28515625" style="63" customWidth="1"/>
    <col min="29" max="29" width="10.7109375" style="63"/>
    <col min="30" max="30" width="14.28515625" style="63" bestFit="1" customWidth="1"/>
    <col min="31" max="31" width="15.42578125" style="63" bestFit="1" customWidth="1"/>
    <col min="32" max="16384" width="10.7109375" style="63"/>
  </cols>
  <sheetData>
    <row r="1" spans="1:33" ht="18.75" x14ac:dyDescent="0.3">
      <c r="A1" s="61" t="s">
        <v>63</v>
      </c>
    </row>
    <row r="2" spans="1:33" ht="18.75" x14ac:dyDescent="0.3">
      <c r="A2" s="61"/>
    </row>
    <row r="3" spans="1:33" ht="15.75" thickBot="1" x14ac:dyDescent="0.3">
      <c r="A3" s="64" t="s">
        <v>49</v>
      </c>
    </row>
    <row r="4" spans="1:33" ht="93" thickBot="1" x14ac:dyDescent="0.3">
      <c r="A4" s="65" t="s">
        <v>46</v>
      </c>
      <c r="B4" s="66" t="s">
        <v>38</v>
      </c>
      <c r="C4" s="67" t="s">
        <v>37</v>
      </c>
      <c r="D4" s="68" t="s">
        <v>36</v>
      </c>
      <c r="E4" s="67" t="s">
        <v>35</v>
      </c>
      <c r="F4" s="67" t="s">
        <v>34</v>
      </c>
      <c r="G4" s="67" t="s">
        <v>33</v>
      </c>
      <c r="H4" s="67" t="s">
        <v>32</v>
      </c>
      <c r="I4" s="67" t="s">
        <v>31</v>
      </c>
      <c r="J4" s="67" t="s">
        <v>30</v>
      </c>
      <c r="K4" s="67" t="s">
        <v>29</v>
      </c>
      <c r="L4" s="67" t="s">
        <v>28</v>
      </c>
      <c r="M4" s="67" t="s">
        <v>27</v>
      </c>
      <c r="N4" s="67" t="s">
        <v>26</v>
      </c>
      <c r="O4" s="68" t="s">
        <v>25</v>
      </c>
      <c r="P4" s="67" t="s">
        <v>24</v>
      </c>
      <c r="Q4" s="68" t="s">
        <v>23</v>
      </c>
      <c r="R4" s="67" t="s">
        <v>22</v>
      </c>
      <c r="S4" s="67" t="s">
        <v>21</v>
      </c>
      <c r="T4" s="67" t="s">
        <v>20</v>
      </c>
      <c r="U4" s="68" t="s">
        <v>19</v>
      </c>
      <c r="V4" s="68" t="s">
        <v>18</v>
      </c>
      <c r="W4" s="67" t="s">
        <v>17</v>
      </c>
      <c r="X4" s="67" t="s">
        <v>16</v>
      </c>
      <c r="Y4" s="68" t="s">
        <v>15</v>
      </c>
      <c r="Z4" s="69" t="s">
        <v>14</v>
      </c>
      <c r="AA4" s="70" t="s">
        <v>12</v>
      </c>
      <c r="AB4" s="70" t="s">
        <v>64</v>
      </c>
    </row>
    <row r="5" spans="1:33" s="72" customFormat="1" ht="16.899999999999999" customHeight="1" x14ac:dyDescent="0.25">
      <c r="A5" s="71" t="s">
        <v>0</v>
      </c>
      <c r="B5" s="118">
        <v>52.620419000000012</v>
      </c>
      <c r="C5" s="118">
        <v>104.80349000000002</v>
      </c>
      <c r="D5" s="118">
        <v>0</v>
      </c>
      <c r="E5" s="118">
        <v>70.586807000000007</v>
      </c>
      <c r="F5" s="118">
        <v>111.853154</v>
      </c>
      <c r="G5" s="118">
        <v>27.497221000000003</v>
      </c>
      <c r="H5" s="118">
        <v>127.2003</v>
      </c>
      <c r="I5" s="118">
        <v>95.688073000000003</v>
      </c>
      <c r="J5" s="118">
        <v>197.79350399999996</v>
      </c>
      <c r="K5" s="118">
        <v>185.27981400000002</v>
      </c>
      <c r="L5" s="118">
        <v>70.628897000000009</v>
      </c>
      <c r="M5" s="118">
        <v>48.356741000000007</v>
      </c>
      <c r="N5" s="118">
        <v>100.05346399999999</v>
      </c>
      <c r="O5" s="118">
        <v>146.30394399999994</v>
      </c>
      <c r="P5" s="118">
        <v>127.08958600000001</v>
      </c>
      <c r="Q5" s="118">
        <v>232.25875599999998</v>
      </c>
      <c r="R5" s="118">
        <v>53.922052000000001</v>
      </c>
      <c r="S5" s="118">
        <v>149.47702999999998</v>
      </c>
      <c r="T5" s="118">
        <v>111.826346</v>
      </c>
      <c r="U5" s="118">
        <v>55.085372000000014</v>
      </c>
      <c r="V5" s="118">
        <v>94.379014999999995</v>
      </c>
      <c r="W5" s="118">
        <v>123.279276</v>
      </c>
      <c r="X5" s="118">
        <v>88.458734000000007</v>
      </c>
      <c r="Y5" s="118">
        <v>179.06516499999998</v>
      </c>
      <c r="Z5" s="118">
        <v>84.545846999999966</v>
      </c>
      <c r="AA5" s="119">
        <f>SUM(B5:Z5)</f>
        <v>2638.053007</v>
      </c>
      <c r="AB5" s="119">
        <v>2685.7496900000006</v>
      </c>
      <c r="AC5" s="115"/>
      <c r="AD5" s="91"/>
      <c r="AE5" s="109"/>
      <c r="AF5" s="114"/>
    </row>
    <row r="6" spans="1:33" s="72" customFormat="1" ht="16.899999999999999" customHeight="1" x14ac:dyDescent="0.25">
      <c r="A6" s="73" t="s">
        <v>1</v>
      </c>
      <c r="B6" s="118">
        <v>45.982566999999989</v>
      </c>
      <c r="C6" s="118">
        <v>142.00494700000002</v>
      </c>
      <c r="D6" s="118">
        <v>0</v>
      </c>
      <c r="E6" s="118">
        <v>60.368747000000013</v>
      </c>
      <c r="F6" s="118">
        <v>122.74375499999999</v>
      </c>
      <c r="G6" s="118">
        <v>43.384857000000004</v>
      </c>
      <c r="H6" s="118">
        <v>137.43205700000001</v>
      </c>
      <c r="I6" s="118">
        <v>110.70147000000001</v>
      </c>
      <c r="J6" s="118">
        <v>187.98065399999999</v>
      </c>
      <c r="K6" s="118">
        <v>191.92162199999999</v>
      </c>
      <c r="L6" s="118">
        <v>64.288282999999993</v>
      </c>
      <c r="M6" s="118">
        <v>89.007971999999995</v>
      </c>
      <c r="N6" s="118">
        <v>109.54795800000001</v>
      </c>
      <c r="O6" s="118">
        <v>176.09021599999997</v>
      </c>
      <c r="P6" s="118">
        <v>139.12383699999998</v>
      </c>
      <c r="Q6" s="118">
        <v>257.75649000000004</v>
      </c>
      <c r="R6" s="118">
        <v>48.895754000000011</v>
      </c>
      <c r="S6" s="118">
        <v>134.82828099999998</v>
      </c>
      <c r="T6" s="118">
        <v>113.32597799999998</v>
      </c>
      <c r="U6" s="118">
        <v>88.764050000000012</v>
      </c>
      <c r="V6" s="118">
        <v>117.49775200000002</v>
      </c>
      <c r="W6" s="118">
        <v>112.647774</v>
      </c>
      <c r="X6" s="118">
        <v>83.142479999999992</v>
      </c>
      <c r="Y6" s="118">
        <v>215.70205800000002</v>
      </c>
      <c r="Z6" s="118">
        <v>82.912402</v>
      </c>
      <c r="AA6" s="120">
        <f t="shared" ref="AA6:AA16" si="0">SUM(B6:Z6)</f>
        <v>2876.0519610000001</v>
      </c>
      <c r="AB6" s="120">
        <v>2564.3746780000001</v>
      </c>
      <c r="AC6" s="115"/>
      <c r="AD6" s="91"/>
      <c r="AE6" s="109"/>
      <c r="AF6" s="114"/>
    </row>
    <row r="7" spans="1:33" s="72" customFormat="1" ht="16.899999999999999" customHeight="1" x14ac:dyDescent="0.25">
      <c r="A7" s="74" t="s">
        <v>2</v>
      </c>
      <c r="B7" s="118">
        <v>0</v>
      </c>
      <c r="C7" s="118">
        <v>0</v>
      </c>
      <c r="D7" s="118">
        <v>0</v>
      </c>
      <c r="E7" s="118">
        <v>0</v>
      </c>
      <c r="F7" s="118">
        <v>0</v>
      </c>
      <c r="G7" s="118">
        <v>0</v>
      </c>
      <c r="H7" s="118">
        <v>0</v>
      </c>
      <c r="I7" s="118">
        <v>0</v>
      </c>
      <c r="J7" s="118">
        <v>0</v>
      </c>
      <c r="K7" s="118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  <c r="Q7" s="118">
        <v>0</v>
      </c>
      <c r="R7" s="118">
        <v>0</v>
      </c>
      <c r="S7" s="118">
        <v>0</v>
      </c>
      <c r="T7" s="118">
        <v>0</v>
      </c>
      <c r="U7" s="118">
        <v>0</v>
      </c>
      <c r="V7" s="118">
        <v>0</v>
      </c>
      <c r="W7" s="118">
        <v>0</v>
      </c>
      <c r="X7" s="118">
        <v>0</v>
      </c>
      <c r="Y7" s="118">
        <v>0</v>
      </c>
      <c r="Z7" s="118">
        <v>0</v>
      </c>
      <c r="AA7" s="121">
        <f t="shared" si="0"/>
        <v>0</v>
      </c>
      <c r="AB7" s="121">
        <v>2749.6977310000002</v>
      </c>
      <c r="AC7" s="115"/>
      <c r="AD7" s="127"/>
      <c r="AE7" s="109"/>
      <c r="AF7" s="114"/>
      <c r="AG7" s="113"/>
    </row>
    <row r="8" spans="1:33" s="72" customFormat="1" ht="16.899999999999999" customHeight="1" x14ac:dyDescent="0.25">
      <c r="A8" s="73" t="s">
        <v>3</v>
      </c>
      <c r="B8" s="118">
        <v>0</v>
      </c>
      <c r="C8" s="118">
        <v>0</v>
      </c>
      <c r="D8" s="118">
        <v>0</v>
      </c>
      <c r="E8" s="118">
        <v>0</v>
      </c>
      <c r="F8" s="118">
        <v>0</v>
      </c>
      <c r="G8" s="118">
        <v>0</v>
      </c>
      <c r="H8" s="118">
        <v>0</v>
      </c>
      <c r="I8" s="118">
        <v>0</v>
      </c>
      <c r="J8" s="118">
        <v>0</v>
      </c>
      <c r="K8" s="118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118">
        <v>0</v>
      </c>
      <c r="R8" s="118">
        <v>0</v>
      </c>
      <c r="S8" s="118">
        <v>0</v>
      </c>
      <c r="T8" s="118">
        <v>0</v>
      </c>
      <c r="U8" s="118">
        <v>0</v>
      </c>
      <c r="V8" s="118">
        <v>0</v>
      </c>
      <c r="W8" s="118">
        <v>0</v>
      </c>
      <c r="X8" s="118">
        <v>0</v>
      </c>
      <c r="Y8" s="118">
        <v>0</v>
      </c>
      <c r="Z8" s="118">
        <v>0</v>
      </c>
      <c r="AA8" s="120">
        <f t="shared" si="0"/>
        <v>0</v>
      </c>
      <c r="AB8" s="120">
        <v>3055.6101780000004</v>
      </c>
      <c r="AC8" s="115"/>
      <c r="AD8" s="91"/>
      <c r="AE8" s="109"/>
      <c r="AF8" s="114"/>
      <c r="AG8" s="113"/>
    </row>
    <row r="9" spans="1:33" s="72" customFormat="1" ht="16.899999999999999" customHeight="1" x14ac:dyDescent="0.25">
      <c r="A9" s="74" t="s">
        <v>4</v>
      </c>
      <c r="B9" s="118">
        <v>0</v>
      </c>
      <c r="C9" s="118">
        <v>0</v>
      </c>
      <c r="D9" s="118">
        <v>0</v>
      </c>
      <c r="E9" s="118">
        <v>0</v>
      </c>
      <c r="F9" s="118">
        <v>0</v>
      </c>
      <c r="G9" s="118">
        <v>0</v>
      </c>
      <c r="H9" s="118">
        <v>0</v>
      </c>
      <c r="I9" s="118">
        <v>0</v>
      </c>
      <c r="J9" s="118">
        <v>0</v>
      </c>
      <c r="K9" s="118">
        <v>0</v>
      </c>
      <c r="L9" s="118">
        <v>0</v>
      </c>
      <c r="M9" s="118">
        <v>0</v>
      </c>
      <c r="N9" s="118">
        <v>0</v>
      </c>
      <c r="O9" s="118">
        <v>0</v>
      </c>
      <c r="P9" s="118">
        <v>0</v>
      </c>
      <c r="Q9" s="118">
        <v>0</v>
      </c>
      <c r="R9" s="118">
        <v>0</v>
      </c>
      <c r="S9" s="118">
        <v>0</v>
      </c>
      <c r="T9" s="118">
        <v>0</v>
      </c>
      <c r="U9" s="118">
        <v>0</v>
      </c>
      <c r="V9" s="118">
        <v>0</v>
      </c>
      <c r="W9" s="118">
        <v>0</v>
      </c>
      <c r="X9" s="118">
        <v>0</v>
      </c>
      <c r="Y9" s="118">
        <v>0</v>
      </c>
      <c r="Z9" s="118">
        <v>0</v>
      </c>
      <c r="AA9" s="121">
        <f t="shared" si="0"/>
        <v>0</v>
      </c>
      <c r="AB9" s="121">
        <v>3115.5770470000002</v>
      </c>
      <c r="AC9" s="115"/>
      <c r="AD9" s="91"/>
      <c r="AE9" s="109"/>
      <c r="AF9" s="114"/>
      <c r="AG9" s="113"/>
    </row>
    <row r="10" spans="1:33" s="72" customFormat="1" ht="16.899999999999999" customHeight="1" x14ac:dyDescent="0.25">
      <c r="A10" s="73" t="s">
        <v>5</v>
      </c>
      <c r="B10" s="118">
        <v>0</v>
      </c>
      <c r="C10" s="118">
        <v>0</v>
      </c>
      <c r="D10" s="118">
        <v>0</v>
      </c>
      <c r="E10" s="118">
        <v>0</v>
      </c>
      <c r="F10" s="118">
        <v>0</v>
      </c>
      <c r="G10" s="118">
        <v>0</v>
      </c>
      <c r="H10" s="118">
        <v>0</v>
      </c>
      <c r="I10" s="118">
        <v>0</v>
      </c>
      <c r="J10" s="118">
        <v>0</v>
      </c>
      <c r="K10" s="118">
        <v>0</v>
      </c>
      <c r="L10" s="118">
        <v>0</v>
      </c>
      <c r="M10" s="118">
        <v>0</v>
      </c>
      <c r="N10" s="118">
        <v>0</v>
      </c>
      <c r="O10" s="118">
        <v>0</v>
      </c>
      <c r="P10" s="118">
        <v>0</v>
      </c>
      <c r="Q10" s="118">
        <v>0</v>
      </c>
      <c r="R10" s="118">
        <v>0</v>
      </c>
      <c r="S10" s="118">
        <v>0</v>
      </c>
      <c r="T10" s="118">
        <v>0</v>
      </c>
      <c r="U10" s="118">
        <v>0</v>
      </c>
      <c r="V10" s="118">
        <v>0</v>
      </c>
      <c r="W10" s="118">
        <v>0</v>
      </c>
      <c r="X10" s="118">
        <v>0</v>
      </c>
      <c r="Y10" s="118">
        <v>0</v>
      </c>
      <c r="Z10" s="118">
        <v>0</v>
      </c>
      <c r="AA10" s="120">
        <f t="shared" si="0"/>
        <v>0</v>
      </c>
      <c r="AB10" s="120">
        <v>2782.3601170000002</v>
      </c>
      <c r="AC10" s="115"/>
      <c r="AD10" s="91"/>
      <c r="AE10" s="109"/>
      <c r="AF10" s="114"/>
      <c r="AG10" s="113"/>
    </row>
    <row r="11" spans="1:33" s="72" customFormat="1" ht="16.899999999999999" customHeight="1" x14ac:dyDescent="0.25">
      <c r="A11" s="75" t="s">
        <v>6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  <c r="H11" s="118">
        <v>0</v>
      </c>
      <c r="I11" s="118">
        <v>0</v>
      </c>
      <c r="J11" s="118">
        <v>0</v>
      </c>
      <c r="K11" s="118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18">
        <v>0</v>
      </c>
      <c r="S11" s="118">
        <v>0</v>
      </c>
      <c r="T11" s="118">
        <v>0</v>
      </c>
      <c r="U11" s="118">
        <v>0</v>
      </c>
      <c r="V11" s="118">
        <v>0</v>
      </c>
      <c r="W11" s="118">
        <v>0</v>
      </c>
      <c r="X11" s="118">
        <v>0</v>
      </c>
      <c r="Y11" s="118">
        <v>0</v>
      </c>
      <c r="Z11" s="118">
        <v>0</v>
      </c>
      <c r="AA11" s="121">
        <f t="shared" si="0"/>
        <v>0</v>
      </c>
      <c r="AB11" s="121">
        <v>2939.5727320000001</v>
      </c>
      <c r="AC11" s="115"/>
      <c r="AD11" s="91"/>
      <c r="AE11" s="109"/>
    </row>
    <row r="12" spans="1:33" s="72" customFormat="1" ht="16.899999999999999" customHeight="1" x14ac:dyDescent="0.25">
      <c r="A12" s="73" t="s">
        <v>7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  <c r="H12" s="118">
        <v>0</v>
      </c>
      <c r="I12" s="118">
        <v>0</v>
      </c>
      <c r="J12" s="118">
        <v>0</v>
      </c>
      <c r="K12" s="118">
        <v>0</v>
      </c>
      <c r="L12" s="118">
        <v>0</v>
      </c>
      <c r="M12" s="118">
        <v>0</v>
      </c>
      <c r="N12" s="118">
        <v>0</v>
      </c>
      <c r="O12" s="118">
        <v>0</v>
      </c>
      <c r="P12" s="118">
        <v>0</v>
      </c>
      <c r="Q12" s="118">
        <v>0</v>
      </c>
      <c r="R12" s="118">
        <v>0</v>
      </c>
      <c r="S12" s="118">
        <v>0</v>
      </c>
      <c r="T12" s="118">
        <v>0</v>
      </c>
      <c r="U12" s="118">
        <v>0</v>
      </c>
      <c r="V12" s="118">
        <v>0</v>
      </c>
      <c r="W12" s="118">
        <v>0</v>
      </c>
      <c r="X12" s="118">
        <v>0</v>
      </c>
      <c r="Y12" s="118">
        <v>0</v>
      </c>
      <c r="Z12" s="118">
        <v>0</v>
      </c>
      <c r="AA12" s="120">
        <f t="shared" si="0"/>
        <v>0</v>
      </c>
      <c r="AB12" s="120">
        <v>3004.0006819999999</v>
      </c>
      <c r="AD12" s="92"/>
      <c r="AE12" s="109"/>
    </row>
    <row r="13" spans="1:33" s="72" customFormat="1" ht="16.899999999999999" customHeight="1" x14ac:dyDescent="0.25">
      <c r="A13" s="76" t="s">
        <v>8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  <c r="H13" s="118">
        <v>0</v>
      </c>
      <c r="I13" s="118">
        <v>0</v>
      </c>
      <c r="J13" s="118">
        <v>0</v>
      </c>
      <c r="K13" s="118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Q13" s="118">
        <v>0</v>
      </c>
      <c r="R13" s="118">
        <v>0</v>
      </c>
      <c r="S13" s="118">
        <v>0</v>
      </c>
      <c r="T13" s="118">
        <v>0</v>
      </c>
      <c r="U13" s="118">
        <v>0</v>
      </c>
      <c r="V13" s="118">
        <v>0</v>
      </c>
      <c r="W13" s="118">
        <v>0</v>
      </c>
      <c r="X13" s="118">
        <v>0</v>
      </c>
      <c r="Y13" s="118">
        <v>0</v>
      </c>
      <c r="Z13" s="118">
        <v>0</v>
      </c>
      <c r="AA13" s="121">
        <f t="shared" si="0"/>
        <v>0</v>
      </c>
      <c r="AB13" s="121">
        <v>3008.998371000001</v>
      </c>
      <c r="AD13" s="92"/>
      <c r="AE13" s="109"/>
    </row>
    <row r="14" spans="1:33" s="72" customFormat="1" ht="16.899999999999999" customHeight="1" x14ac:dyDescent="0.25">
      <c r="A14" s="73" t="s">
        <v>9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  <c r="H14" s="118">
        <v>0</v>
      </c>
      <c r="I14" s="118">
        <v>0</v>
      </c>
      <c r="J14" s="118">
        <v>0</v>
      </c>
      <c r="K14" s="118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Q14" s="118">
        <v>0</v>
      </c>
      <c r="R14" s="118">
        <v>0</v>
      </c>
      <c r="S14" s="118">
        <v>0</v>
      </c>
      <c r="T14" s="118">
        <v>0</v>
      </c>
      <c r="U14" s="118">
        <v>0</v>
      </c>
      <c r="V14" s="118">
        <v>0</v>
      </c>
      <c r="W14" s="118">
        <v>0</v>
      </c>
      <c r="X14" s="118">
        <v>0</v>
      </c>
      <c r="Y14" s="118">
        <v>0</v>
      </c>
      <c r="Z14" s="118">
        <v>0</v>
      </c>
      <c r="AA14" s="120">
        <f t="shared" si="0"/>
        <v>0</v>
      </c>
      <c r="AB14" s="120">
        <v>3041.9310419999997</v>
      </c>
      <c r="AD14" s="92"/>
      <c r="AE14" s="109"/>
    </row>
    <row r="15" spans="1:33" s="72" customFormat="1" ht="16.899999999999999" customHeight="1" x14ac:dyDescent="0.25">
      <c r="A15" s="74" t="s">
        <v>10</v>
      </c>
      <c r="B15" s="118">
        <v>0</v>
      </c>
      <c r="C15" s="118">
        <v>0</v>
      </c>
      <c r="D15" s="118">
        <v>0</v>
      </c>
      <c r="E15" s="118">
        <v>0</v>
      </c>
      <c r="F15" s="118">
        <v>0</v>
      </c>
      <c r="G15" s="118">
        <v>0</v>
      </c>
      <c r="H15" s="118">
        <v>0</v>
      </c>
      <c r="I15" s="118">
        <v>0</v>
      </c>
      <c r="J15" s="118">
        <v>0</v>
      </c>
      <c r="K15" s="118">
        <v>0</v>
      </c>
      <c r="L15" s="118">
        <v>0</v>
      </c>
      <c r="M15" s="118">
        <v>0</v>
      </c>
      <c r="N15" s="118">
        <v>0</v>
      </c>
      <c r="O15" s="118">
        <v>0</v>
      </c>
      <c r="P15" s="118">
        <v>0</v>
      </c>
      <c r="Q15" s="118">
        <v>0</v>
      </c>
      <c r="R15" s="118">
        <v>0</v>
      </c>
      <c r="S15" s="118">
        <v>0</v>
      </c>
      <c r="T15" s="118">
        <v>0</v>
      </c>
      <c r="U15" s="118">
        <v>0</v>
      </c>
      <c r="V15" s="118">
        <v>0</v>
      </c>
      <c r="W15" s="118">
        <v>0</v>
      </c>
      <c r="X15" s="118">
        <v>0</v>
      </c>
      <c r="Y15" s="118">
        <v>0</v>
      </c>
      <c r="Z15" s="118">
        <v>0</v>
      </c>
      <c r="AA15" s="121">
        <f t="shared" si="0"/>
        <v>0</v>
      </c>
      <c r="AB15" s="121">
        <v>2811.3875050000001</v>
      </c>
      <c r="AD15" s="92"/>
      <c r="AE15" s="109"/>
    </row>
    <row r="16" spans="1:33" s="72" customFormat="1" ht="16.899999999999999" customHeight="1" thickBot="1" x14ac:dyDescent="0.3">
      <c r="A16" s="77" t="s">
        <v>11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  <c r="H16" s="118">
        <v>0</v>
      </c>
      <c r="I16" s="118">
        <v>0</v>
      </c>
      <c r="J16" s="118">
        <v>0</v>
      </c>
      <c r="K16" s="118">
        <v>0</v>
      </c>
      <c r="L16" s="118">
        <v>0</v>
      </c>
      <c r="M16" s="118">
        <v>0</v>
      </c>
      <c r="N16" s="118">
        <v>0</v>
      </c>
      <c r="O16" s="118">
        <v>0</v>
      </c>
      <c r="P16" s="118">
        <v>0</v>
      </c>
      <c r="Q16" s="118">
        <v>0</v>
      </c>
      <c r="R16" s="118">
        <v>0</v>
      </c>
      <c r="S16" s="118">
        <v>0</v>
      </c>
      <c r="T16" s="118">
        <v>0</v>
      </c>
      <c r="U16" s="118">
        <v>0</v>
      </c>
      <c r="V16" s="118">
        <v>0</v>
      </c>
      <c r="W16" s="118">
        <v>0</v>
      </c>
      <c r="X16" s="118">
        <v>0</v>
      </c>
      <c r="Y16" s="118">
        <v>0</v>
      </c>
      <c r="Z16" s="118">
        <v>0</v>
      </c>
      <c r="AA16" s="120">
        <f t="shared" si="0"/>
        <v>0</v>
      </c>
      <c r="AB16" s="120">
        <v>2389.686017</v>
      </c>
      <c r="AD16" s="92"/>
      <c r="AE16" s="109"/>
    </row>
    <row r="17" spans="2:31" x14ac:dyDescent="0.25">
      <c r="B17" s="105">
        <f>SUM(B5:B16)</f>
        <v>98.602986000000001</v>
      </c>
      <c r="C17" s="106">
        <f t="shared" ref="C17:Z17" si="1">SUM(C5:C16)</f>
        <v>246.80843700000003</v>
      </c>
      <c r="D17" s="107">
        <f>SUM(D5:D16)</f>
        <v>0</v>
      </c>
      <c r="E17" s="106">
        <f t="shared" si="1"/>
        <v>130.95555400000001</v>
      </c>
      <c r="F17" s="106">
        <f t="shared" si="1"/>
        <v>234.59690899999998</v>
      </c>
      <c r="G17" s="106">
        <f t="shared" si="1"/>
        <v>70.882078000000007</v>
      </c>
      <c r="H17" s="106">
        <f t="shared" si="1"/>
        <v>264.63235700000001</v>
      </c>
      <c r="I17" s="106">
        <f t="shared" si="1"/>
        <v>206.389543</v>
      </c>
      <c r="J17" s="106">
        <f t="shared" si="1"/>
        <v>385.77415799999994</v>
      </c>
      <c r="K17" s="106">
        <f t="shared" si="1"/>
        <v>377.201436</v>
      </c>
      <c r="L17" s="106">
        <f t="shared" si="1"/>
        <v>134.91718</v>
      </c>
      <c r="M17" s="106">
        <f t="shared" si="1"/>
        <v>137.36471299999999</v>
      </c>
      <c r="N17" s="106">
        <f t="shared" si="1"/>
        <v>209.60142200000001</v>
      </c>
      <c r="O17" s="106">
        <f t="shared" si="1"/>
        <v>322.39415999999994</v>
      </c>
      <c r="P17" s="106">
        <f t="shared" si="1"/>
        <v>266.21342299999998</v>
      </c>
      <c r="Q17" s="106">
        <f t="shared" si="1"/>
        <v>490.01524600000005</v>
      </c>
      <c r="R17" s="106">
        <f t="shared" si="1"/>
        <v>102.81780600000002</v>
      </c>
      <c r="S17" s="106">
        <f t="shared" si="1"/>
        <v>284.30531099999996</v>
      </c>
      <c r="T17" s="106">
        <f t="shared" si="1"/>
        <v>225.15232399999996</v>
      </c>
      <c r="U17" s="106">
        <f t="shared" si="1"/>
        <v>143.84942200000003</v>
      </c>
      <c r="V17" s="106">
        <f t="shared" si="1"/>
        <v>211.87676700000003</v>
      </c>
      <c r="W17" s="106">
        <f t="shared" si="1"/>
        <v>235.92705000000001</v>
      </c>
      <c r="X17" s="106">
        <f t="shared" si="1"/>
        <v>171.601214</v>
      </c>
      <c r="Y17" s="106">
        <f t="shared" si="1"/>
        <v>394.767223</v>
      </c>
      <c r="Z17" s="108">
        <f t="shared" si="1"/>
        <v>167.45824899999997</v>
      </c>
      <c r="AA17" s="78">
        <f>SUM(AA5:AA16)</f>
        <v>5514.1049679999996</v>
      </c>
      <c r="AB17" s="78">
        <f>SUM(AB5:AB16)</f>
        <v>34148.945789999998</v>
      </c>
      <c r="AD17" s="93"/>
      <c r="AE17" s="110"/>
    </row>
    <row r="18" spans="2:31" x14ac:dyDescent="0.25">
      <c r="B18" s="116"/>
      <c r="C18" s="116"/>
      <c r="D18" s="92"/>
      <c r="E18" s="92"/>
      <c r="F18" s="91"/>
      <c r="G18" s="92"/>
      <c r="H18" s="92"/>
      <c r="I18" s="92"/>
      <c r="J18" s="92"/>
      <c r="K18" s="92"/>
      <c r="L18" s="92"/>
      <c r="M18" s="92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80"/>
      <c r="AD18" s="93"/>
      <c r="AE18" s="110"/>
    </row>
    <row r="19" spans="2:31" x14ac:dyDescent="0.25"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7"/>
      <c r="AB19" s="79"/>
      <c r="AD19" s="93"/>
      <c r="AE19" s="110"/>
    </row>
    <row r="20" spans="2:31" x14ac:dyDescent="0.25">
      <c r="B20" s="91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80"/>
      <c r="AD20" s="110"/>
      <c r="AE20" s="110"/>
    </row>
    <row r="21" spans="2:31" x14ac:dyDescent="0.25"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82"/>
      <c r="AB21" s="81"/>
      <c r="AD21" s="93"/>
      <c r="AE21" s="110"/>
    </row>
    <row r="22" spans="2:31" x14ac:dyDescent="0.25">
      <c r="B22" s="84"/>
      <c r="Z22" s="63"/>
      <c r="AA22" s="80"/>
      <c r="AD22" s="93"/>
      <c r="AE22" s="110"/>
    </row>
    <row r="23" spans="2:31" x14ac:dyDescent="0.25">
      <c r="Z23" s="81"/>
      <c r="AA23" s="97"/>
      <c r="AD23" s="93"/>
      <c r="AE23" s="110"/>
    </row>
    <row r="24" spans="2:31" x14ac:dyDescent="0.25">
      <c r="Z24" s="79"/>
      <c r="AA24" s="83"/>
      <c r="AD24" s="93"/>
      <c r="AE24" s="110"/>
    </row>
    <row r="25" spans="2:31" x14ac:dyDescent="0.25"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79"/>
      <c r="AA25" s="83"/>
      <c r="AD25" s="93"/>
      <c r="AE25" s="110"/>
    </row>
    <row r="26" spans="2:31" x14ac:dyDescent="0.25">
      <c r="Z26" s="79"/>
      <c r="AA26" s="83"/>
      <c r="AD26" s="93"/>
      <c r="AE26" s="110"/>
    </row>
    <row r="27" spans="2:31" x14ac:dyDescent="0.25">
      <c r="Z27" s="79"/>
      <c r="AD27" s="93"/>
      <c r="AE27" s="110"/>
    </row>
    <row r="28" spans="2:31" x14ac:dyDescent="0.25">
      <c r="B28" s="84"/>
      <c r="Z28" s="63"/>
      <c r="AA28" s="83"/>
      <c r="AD28" s="93"/>
      <c r="AE28" s="110"/>
    </row>
    <row r="29" spans="2:31" x14ac:dyDescent="0.25">
      <c r="Z29" s="63"/>
      <c r="AD29" s="93"/>
      <c r="AE29" s="110"/>
    </row>
    <row r="30" spans="2:31" x14ac:dyDescent="0.25">
      <c r="Z30" s="63"/>
    </row>
    <row r="31" spans="2:31" x14ac:dyDescent="0.25">
      <c r="Z31" s="63"/>
    </row>
    <row r="32" spans="2:31" x14ac:dyDescent="0.25">
      <c r="Z32" s="63"/>
    </row>
    <row r="33" spans="26:26" x14ac:dyDescent="0.25">
      <c r="Z33" s="63"/>
    </row>
    <row r="34" spans="26:26" x14ac:dyDescent="0.25">
      <c r="Z34" s="63"/>
    </row>
    <row r="35" spans="26:26" x14ac:dyDescent="0.25">
      <c r="Z35" s="63"/>
    </row>
    <row r="36" spans="26:26" x14ac:dyDescent="0.25">
      <c r="Z36" s="63"/>
    </row>
    <row r="37" spans="26:26" x14ac:dyDescent="0.25">
      <c r="Z37" s="63"/>
    </row>
    <row r="38" spans="26:26" x14ac:dyDescent="0.25">
      <c r="Z38" s="63"/>
    </row>
    <row r="39" spans="26:26" x14ac:dyDescent="0.25">
      <c r="Z39" s="63"/>
    </row>
    <row r="40" spans="26:26" x14ac:dyDescent="0.25">
      <c r="Z40" s="63"/>
    </row>
    <row r="41" spans="26:26" x14ac:dyDescent="0.25">
      <c r="Z41" s="63"/>
    </row>
    <row r="42" spans="26:26" x14ac:dyDescent="0.25">
      <c r="Z42" s="63"/>
    </row>
    <row r="43" spans="26:26" x14ac:dyDescent="0.25">
      <c r="Z43" s="63"/>
    </row>
    <row r="44" spans="26:26" x14ac:dyDescent="0.25">
      <c r="Z44" s="63"/>
    </row>
    <row r="45" spans="26:26" x14ac:dyDescent="0.25">
      <c r="Z45" s="63"/>
    </row>
    <row r="46" spans="26:26" x14ac:dyDescent="0.25">
      <c r="Z46" s="63"/>
    </row>
    <row r="47" spans="26:26" x14ac:dyDescent="0.25">
      <c r="Z47" s="63"/>
    </row>
    <row r="48" spans="26:26" x14ac:dyDescent="0.25">
      <c r="Z48" s="63"/>
    </row>
    <row r="49" spans="1:28" x14ac:dyDescent="0.25">
      <c r="Z49" s="63"/>
    </row>
    <row r="50" spans="1:28" x14ac:dyDescent="0.25">
      <c r="Z50" s="63"/>
    </row>
    <row r="51" spans="1:28" x14ac:dyDescent="0.25">
      <c r="Z51" s="63"/>
    </row>
    <row r="52" spans="1:28" x14ac:dyDescent="0.25">
      <c r="Z52" s="63"/>
    </row>
    <row r="53" spans="1:28" x14ac:dyDescent="0.25">
      <c r="Z53" s="63"/>
    </row>
    <row r="54" spans="1:28" x14ac:dyDescent="0.25">
      <c r="Z54" s="63"/>
    </row>
    <row r="55" spans="1:28" x14ac:dyDescent="0.25">
      <c r="Z55" s="63"/>
    </row>
    <row r="56" spans="1:28" x14ac:dyDescent="0.25">
      <c r="Z56" s="63"/>
    </row>
    <row r="57" spans="1:28" x14ac:dyDescent="0.25">
      <c r="Z57" s="63"/>
    </row>
    <row r="58" spans="1:28" ht="15.75" thickBot="1" x14ac:dyDescent="0.3">
      <c r="A58" s="64" t="s">
        <v>47</v>
      </c>
      <c r="Z58" s="63"/>
    </row>
    <row r="59" spans="1:28" ht="93" thickBot="1" x14ac:dyDescent="0.3">
      <c r="A59" s="65" t="s">
        <v>46</v>
      </c>
      <c r="B59" s="66" t="s">
        <v>38</v>
      </c>
      <c r="C59" s="67" t="s">
        <v>37</v>
      </c>
      <c r="D59" s="68" t="s">
        <v>36</v>
      </c>
      <c r="E59" s="67" t="s">
        <v>35</v>
      </c>
      <c r="F59" s="67" t="s">
        <v>34</v>
      </c>
      <c r="G59" s="67" t="s">
        <v>33</v>
      </c>
      <c r="H59" s="67" t="s">
        <v>32</v>
      </c>
      <c r="I59" s="67" t="s">
        <v>31</v>
      </c>
      <c r="J59" s="67" t="s">
        <v>30</v>
      </c>
      <c r="K59" s="67" t="s">
        <v>29</v>
      </c>
      <c r="L59" s="67" t="s">
        <v>28</v>
      </c>
      <c r="M59" s="67" t="s">
        <v>27</v>
      </c>
      <c r="N59" s="67" t="s">
        <v>26</v>
      </c>
      <c r="O59" s="68" t="s">
        <v>25</v>
      </c>
      <c r="P59" s="67" t="s">
        <v>24</v>
      </c>
      <c r="Q59" s="68" t="s">
        <v>23</v>
      </c>
      <c r="R59" s="67" t="s">
        <v>22</v>
      </c>
      <c r="S59" s="67" t="s">
        <v>21</v>
      </c>
      <c r="T59" s="67" t="s">
        <v>20</v>
      </c>
      <c r="U59" s="68" t="s">
        <v>19</v>
      </c>
      <c r="V59" s="68" t="s">
        <v>18</v>
      </c>
      <c r="W59" s="67" t="s">
        <v>17</v>
      </c>
      <c r="X59" s="67" t="s">
        <v>16</v>
      </c>
      <c r="Y59" s="68" t="s">
        <v>15</v>
      </c>
      <c r="Z59" s="69" t="s">
        <v>14</v>
      </c>
      <c r="AA59" s="70" t="s">
        <v>12</v>
      </c>
      <c r="AB59" s="70" t="s">
        <v>65</v>
      </c>
    </row>
    <row r="60" spans="1:28" x14ac:dyDescent="0.25">
      <c r="A60" s="71" t="s">
        <v>0</v>
      </c>
      <c r="B60" s="122">
        <v>932</v>
      </c>
      <c r="C60" s="122">
        <v>1408</v>
      </c>
      <c r="D60" s="122">
        <v>0</v>
      </c>
      <c r="E60" s="122">
        <v>1282</v>
      </c>
      <c r="F60" s="122">
        <v>2093</v>
      </c>
      <c r="G60" s="122">
        <v>515</v>
      </c>
      <c r="H60" s="122">
        <v>958</v>
      </c>
      <c r="I60" s="122">
        <v>2350</v>
      </c>
      <c r="J60" s="122">
        <v>2709</v>
      </c>
      <c r="K60" s="122">
        <v>1350</v>
      </c>
      <c r="L60" s="122">
        <v>376</v>
      </c>
      <c r="M60" s="122">
        <v>1075</v>
      </c>
      <c r="N60" s="122">
        <v>1283</v>
      </c>
      <c r="O60" s="122">
        <v>2421</v>
      </c>
      <c r="P60" s="122">
        <v>1625</v>
      </c>
      <c r="Q60" s="122">
        <v>2033</v>
      </c>
      <c r="R60" s="122">
        <v>685</v>
      </c>
      <c r="S60" s="122">
        <v>969</v>
      </c>
      <c r="T60" s="122">
        <v>1261</v>
      </c>
      <c r="U60" s="122">
        <v>846</v>
      </c>
      <c r="V60" s="122">
        <v>1845</v>
      </c>
      <c r="W60" s="122">
        <v>1560</v>
      </c>
      <c r="X60" s="122">
        <v>561</v>
      </c>
      <c r="Y60" s="122">
        <v>1509</v>
      </c>
      <c r="Z60" s="122">
        <v>1869</v>
      </c>
      <c r="AA60" s="123">
        <f t="shared" ref="AA60:AA71" si="2">SUM(B60:Z60)</f>
        <v>33515</v>
      </c>
      <c r="AB60" s="123">
        <v>34275</v>
      </c>
    </row>
    <row r="61" spans="1:28" x14ac:dyDescent="0.25">
      <c r="A61" s="73" t="s">
        <v>1</v>
      </c>
      <c r="B61" s="122">
        <v>928</v>
      </c>
      <c r="C61" s="122">
        <v>1892</v>
      </c>
      <c r="D61" s="122">
        <v>0</v>
      </c>
      <c r="E61" s="122">
        <v>1196</v>
      </c>
      <c r="F61" s="122">
        <v>2200</v>
      </c>
      <c r="G61" s="122">
        <v>501</v>
      </c>
      <c r="H61" s="122">
        <v>1022</v>
      </c>
      <c r="I61" s="122">
        <v>2221</v>
      </c>
      <c r="J61" s="122">
        <v>2550</v>
      </c>
      <c r="K61" s="122">
        <v>1350</v>
      </c>
      <c r="L61" s="122">
        <v>409</v>
      </c>
      <c r="M61" s="122">
        <v>1294</v>
      </c>
      <c r="N61" s="122">
        <v>1266</v>
      </c>
      <c r="O61" s="122">
        <v>2397</v>
      </c>
      <c r="P61" s="122">
        <v>1767</v>
      </c>
      <c r="Q61" s="122">
        <v>1967</v>
      </c>
      <c r="R61" s="122">
        <v>771</v>
      </c>
      <c r="S61" s="122">
        <v>1060</v>
      </c>
      <c r="T61" s="122">
        <v>1254</v>
      </c>
      <c r="U61" s="122">
        <v>890</v>
      </c>
      <c r="V61" s="122">
        <v>1986</v>
      </c>
      <c r="W61" s="122">
        <v>1465</v>
      </c>
      <c r="X61" s="122">
        <v>647</v>
      </c>
      <c r="Y61" s="122">
        <v>1880</v>
      </c>
      <c r="Z61" s="122">
        <v>1925</v>
      </c>
      <c r="AA61" s="124">
        <f t="shared" si="2"/>
        <v>34838</v>
      </c>
      <c r="AB61" s="124">
        <v>28970</v>
      </c>
    </row>
    <row r="62" spans="1:28" x14ac:dyDescent="0.25">
      <c r="A62" s="74" t="s">
        <v>2</v>
      </c>
      <c r="B62" s="122">
        <v>0</v>
      </c>
      <c r="C62" s="122">
        <v>0</v>
      </c>
      <c r="D62" s="122">
        <v>0</v>
      </c>
      <c r="E62" s="122">
        <v>0</v>
      </c>
      <c r="F62" s="122">
        <v>0</v>
      </c>
      <c r="G62" s="122">
        <v>0</v>
      </c>
      <c r="H62" s="122">
        <v>0</v>
      </c>
      <c r="I62" s="122">
        <v>0</v>
      </c>
      <c r="J62" s="122">
        <v>0</v>
      </c>
      <c r="K62" s="122">
        <v>0</v>
      </c>
      <c r="L62" s="122">
        <v>0</v>
      </c>
      <c r="M62" s="122">
        <v>0</v>
      </c>
      <c r="N62" s="122">
        <v>0</v>
      </c>
      <c r="O62" s="122">
        <v>0</v>
      </c>
      <c r="P62" s="122">
        <v>0</v>
      </c>
      <c r="Q62" s="122">
        <v>0</v>
      </c>
      <c r="R62" s="122">
        <v>0</v>
      </c>
      <c r="S62" s="122">
        <v>0</v>
      </c>
      <c r="T62" s="122">
        <v>0</v>
      </c>
      <c r="U62" s="122">
        <v>0</v>
      </c>
      <c r="V62" s="122">
        <v>0</v>
      </c>
      <c r="W62" s="122">
        <v>0</v>
      </c>
      <c r="X62" s="122">
        <v>0</v>
      </c>
      <c r="Y62" s="122">
        <v>0</v>
      </c>
      <c r="Z62" s="122">
        <v>0</v>
      </c>
      <c r="AA62" s="125">
        <f t="shared" si="2"/>
        <v>0</v>
      </c>
      <c r="AB62" s="125">
        <v>30545</v>
      </c>
    </row>
    <row r="63" spans="1:28" x14ac:dyDescent="0.25">
      <c r="A63" s="73" t="s">
        <v>3</v>
      </c>
      <c r="B63" s="122">
        <v>0</v>
      </c>
      <c r="C63" s="122">
        <v>0</v>
      </c>
      <c r="D63" s="122">
        <v>0</v>
      </c>
      <c r="E63" s="122">
        <v>0</v>
      </c>
      <c r="F63" s="122">
        <v>0</v>
      </c>
      <c r="G63" s="122">
        <v>0</v>
      </c>
      <c r="H63" s="122">
        <v>0</v>
      </c>
      <c r="I63" s="122">
        <v>0</v>
      </c>
      <c r="J63" s="122">
        <v>0</v>
      </c>
      <c r="K63" s="122">
        <v>0</v>
      </c>
      <c r="L63" s="122">
        <v>0</v>
      </c>
      <c r="M63" s="122">
        <v>0</v>
      </c>
      <c r="N63" s="122">
        <v>0</v>
      </c>
      <c r="O63" s="122">
        <v>0</v>
      </c>
      <c r="P63" s="122">
        <v>0</v>
      </c>
      <c r="Q63" s="122">
        <v>0</v>
      </c>
      <c r="R63" s="122">
        <v>0</v>
      </c>
      <c r="S63" s="122">
        <v>0</v>
      </c>
      <c r="T63" s="122">
        <v>0</v>
      </c>
      <c r="U63" s="122">
        <v>0</v>
      </c>
      <c r="V63" s="122">
        <v>0</v>
      </c>
      <c r="W63" s="122">
        <v>0</v>
      </c>
      <c r="X63" s="122">
        <v>0</v>
      </c>
      <c r="Y63" s="122">
        <v>0</v>
      </c>
      <c r="Z63" s="122">
        <v>0</v>
      </c>
      <c r="AA63" s="124">
        <f t="shared" si="2"/>
        <v>0</v>
      </c>
      <c r="AB63" s="124">
        <v>36058</v>
      </c>
    </row>
    <row r="64" spans="1:28" x14ac:dyDescent="0.25">
      <c r="A64" s="74" t="s">
        <v>4</v>
      </c>
      <c r="B64" s="122">
        <v>0</v>
      </c>
      <c r="C64" s="122">
        <v>0</v>
      </c>
      <c r="D64" s="122">
        <v>0</v>
      </c>
      <c r="E64" s="122">
        <v>0</v>
      </c>
      <c r="F64" s="122">
        <v>0</v>
      </c>
      <c r="G64" s="122">
        <v>0</v>
      </c>
      <c r="H64" s="122">
        <v>0</v>
      </c>
      <c r="I64" s="122">
        <v>0</v>
      </c>
      <c r="J64" s="122">
        <v>0</v>
      </c>
      <c r="K64" s="122">
        <v>0</v>
      </c>
      <c r="L64" s="122">
        <v>0</v>
      </c>
      <c r="M64" s="122">
        <v>0</v>
      </c>
      <c r="N64" s="122">
        <v>0</v>
      </c>
      <c r="O64" s="122">
        <v>0</v>
      </c>
      <c r="P64" s="122">
        <v>0</v>
      </c>
      <c r="Q64" s="122">
        <v>0</v>
      </c>
      <c r="R64" s="122">
        <v>0</v>
      </c>
      <c r="S64" s="122">
        <v>0</v>
      </c>
      <c r="T64" s="122">
        <v>0</v>
      </c>
      <c r="U64" s="122">
        <v>0</v>
      </c>
      <c r="V64" s="122">
        <v>0</v>
      </c>
      <c r="W64" s="122">
        <v>0</v>
      </c>
      <c r="X64" s="122">
        <v>0</v>
      </c>
      <c r="Y64" s="122">
        <v>0</v>
      </c>
      <c r="Z64" s="122">
        <v>0</v>
      </c>
      <c r="AA64" s="125">
        <f t="shared" si="2"/>
        <v>0</v>
      </c>
      <c r="AB64" s="125">
        <v>38187</v>
      </c>
    </row>
    <row r="65" spans="1:29" x14ac:dyDescent="0.25">
      <c r="A65" s="73" t="s">
        <v>5</v>
      </c>
      <c r="B65" s="122">
        <v>0</v>
      </c>
      <c r="C65" s="122">
        <v>0</v>
      </c>
      <c r="D65" s="122">
        <v>0</v>
      </c>
      <c r="E65" s="122">
        <v>0</v>
      </c>
      <c r="F65" s="122">
        <v>0</v>
      </c>
      <c r="G65" s="122">
        <v>0</v>
      </c>
      <c r="H65" s="122">
        <v>0</v>
      </c>
      <c r="I65" s="122">
        <v>0</v>
      </c>
      <c r="J65" s="122">
        <v>0</v>
      </c>
      <c r="K65" s="122">
        <v>0</v>
      </c>
      <c r="L65" s="122">
        <v>0</v>
      </c>
      <c r="M65" s="122">
        <v>0</v>
      </c>
      <c r="N65" s="122">
        <v>0</v>
      </c>
      <c r="O65" s="122">
        <v>0</v>
      </c>
      <c r="P65" s="122">
        <v>0</v>
      </c>
      <c r="Q65" s="122">
        <v>0</v>
      </c>
      <c r="R65" s="122">
        <v>0</v>
      </c>
      <c r="S65" s="122">
        <v>0</v>
      </c>
      <c r="T65" s="122">
        <v>0</v>
      </c>
      <c r="U65" s="122">
        <v>0</v>
      </c>
      <c r="V65" s="122">
        <v>0</v>
      </c>
      <c r="W65" s="122">
        <v>0</v>
      </c>
      <c r="X65" s="122">
        <v>0</v>
      </c>
      <c r="Y65" s="122">
        <v>0</v>
      </c>
      <c r="Z65" s="122">
        <v>0</v>
      </c>
      <c r="AA65" s="124">
        <f t="shared" si="2"/>
        <v>0</v>
      </c>
      <c r="AB65" s="124">
        <v>36896</v>
      </c>
    </row>
    <row r="66" spans="1:29" x14ac:dyDescent="0.25">
      <c r="A66" s="75" t="s">
        <v>6</v>
      </c>
      <c r="B66" s="122">
        <v>0</v>
      </c>
      <c r="C66" s="122">
        <v>0</v>
      </c>
      <c r="D66" s="122">
        <v>0</v>
      </c>
      <c r="E66" s="122">
        <v>0</v>
      </c>
      <c r="F66" s="122">
        <v>0</v>
      </c>
      <c r="G66" s="122">
        <v>0</v>
      </c>
      <c r="H66" s="122">
        <v>0</v>
      </c>
      <c r="I66" s="122">
        <v>0</v>
      </c>
      <c r="J66" s="122">
        <v>0</v>
      </c>
      <c r="K66" s="122">
        <v>0</v>
      </c>
      <c r="L66" s="122">
        <v>0</v>
      </c>
      <c r="M66" s="122">
        <v>0</v>
      </c>
      <c r="N66" s="122">
        <v>0</v>
      </c>
      <c r="O66" s="122">
        <v>0</v>
      </c>
      <c r="P66" s="122">
        <v>0</v>
      </c>
      <c r="Q66" s="122">
        <v>0</v>
      </c>
      <c r="R66" s="122">
        <v>0</v>
      </c>
      <c r="S66" s="122">
        <v>0</v>
      </c>
      <c r="T66" s="122">
        <v>0</v>
      </c>
      <c r="U66" s="122">
        <v>0</v>
      </c>
      <c r="V66" s="122">
        <v>0</v>
      </c>
      <c r="W66" s="122">
        <v>0</v>
      </c>
      <c r="X66" s="122">
        <v>0</v>
      </c>
      <c r="Y66" s="122">
        <v>0</v>
      </c>
      <c r="Z66" s="122">
        <v>0</v>
      </c>
      <c r="AA66" s="125">
        <f t="shared" si="2"/>
        <v>0</v>
      </c>
      <c r="AB66" s="125">
        <v>37752</v>
      </c>
    </row>
    <row r="67" spans="1:29" x14ac:dyDescent="0.25">
      <c r="A67" s="73" t="s">
        <v>7</v>
      </c>
      <c r="B67" s="122">
        <v>0</v>
      </c>
      <c r="C67" s="122">
        <v>0</v>
      </c>
      <c r="D67" s="122">
        <v>0</v>
      </c>
      <c r="E67" s="122">
        <v>0</v>
      </c>
      <c r="F67" s="122">
        <v>0</v>
      </c>
      <c r="G67" s="122">
        <v>0</v>
      </c>
      <c r="H67" s="122">
        <v>0</v>
      </c>
      <c r="I67" s="122">
        <v>0</v>
      </c>
      <c r="J67" s="122">
        <v>0</v>
      </c>
      <c r="K67" s="122">
        <v>0</v>
      </c>
      <c r="L67" s="122">
        <v>0</v>
      </c>
      <c r="M67" s="122">
        <v>0</v>
      </c>
      <c r="N67" s="122">
        <v>0</v>
      </c>
      <c r="O67" s="122">
        <v>0</v>
      </c>
      <c r="P67" s="122">
        <v>0</v>
      </c>
      <c r="Q67" s="122">
        <v>0</v>
      </c>
      <c r="R67" s="122">
        <v>0</v>
      </c>
      <c r="S67" s="122">
        <v>0</v>
      </c>
      <c r="T67" s="122">
        <v>0</v>
      </c>
      <c r="U67" s="122">
        <v>0</v>
      </c>
      <c r="V67" s="122">
        <v>0</v>
      </c>
      <c r="W67" s="122">
        <v>0</v>
      </c>
      <c r="X67" s="122">
        <v>0</v>
      </c>
      <c r="Y67" s="122">
        <v>0</v>
      </c>
      <c r="Z67" s="122">
        <v>0</v>
      </c>
      <c r="AA67" s="124">
        <f t="shared" si="2"/>
        <v>0</v>
      </c>
      <c r="AB67" s="124">
        <v>41302</v>
      </c>
    </row>
    <row r="68" spans="1:29" x14ac:dyDescent="0.25">
      <c r="A68" s="76" t="s">
        <v>8</v>
      </c>
      <c r="B68" s="122">
        <v>0</v>
      </c>
      <c r="C68" s="122">
        <v>0</v>
      </c>
      <c r="D68" s="122">
        <v>0</v>
      </c>
      <c r="E68" s="122">
        <v>0</v>
      </c>
      <c r="F68" s="122">
        <v>0</v>
      </c>
      <c r="G68" s="122">
        <v>0</v>
      </c>
      <c r="H68" s="122">
        <v>0</v>
      </c>
      <c r="I68" s="122">
        <v>0</v>
      </c>
      <c r="J68" s="122">
        <v>0</v>
      </c>
      <c r="K68" s="122">
        <v>0</v>
      </c>
      <c r="L68" s="122">
        <v>0</v>
      </c>
      <c r="M68" s="122">
        <v>0</v>
      </c>
      <c r="N68" s="122">
        <v>0</v>
      </c>
      <c r="O68" s="122">
        <v>0</v>
      </c>
      <c r="P68" s="122">
        <v>0</v>
      </c>
      <c r="Q68" s="122">
        <v>0</v>
      </c>
      <c r="R68" s="122">
        <v>0</v>
      </c>
      <c r="S68" s="122">
        <v>0</v>
      </c>
      <c r="T68" s="122">
        <v>0</v>
      </c>
      <c r="U68" s="122">
        <v>0</v>
      </c>
      <c r="V68" s="122">
        <v>0</v>
      </c>
      <c r="W68" s="122">
        <v>0</v>
      </c>
      <c r="X68" s="122">
        <v>0</v>
      </c>
      <c r="Y68" s="122">
        <v>0</v>
      </c>
      <c r="Z68" s="122">
        <v>0</v>
      </c>
      <c r="AA68" s="125">
        <f t="shared" si="2"/>
        <v>0</v>
      </c>
      <c r="AB68" s="125">
        <v>35230</v>
      </c>
    </row>
    <row r="69" spans="1:29" x14ac:dyDescent="0.25">
      <c r="A69" s="73" t="s">
        <v>9</v>
      </c>
      <c r="B69" s="122">
        <v>0</v>
      </c>
      <c r="C69" s="122">
        <v>0</v>
      </c>
      <c r="D69" s="122">
        <v>0</v>
      </c>
      <c r="E69" s="122">
        <v>0</v>
      </c>
      <c r="F69" s="122">
        <v>0</v>
      </c>
      <c r="G69" s="122">
        <v>0</v>
      </c>
      <c r="H69" s="122">
        <v>0</v>
      </c>
      <c r="I69" s="122">
        <v>0</v>
      </c>
      <c r="J69" s="122">
        <v>0</v>
      </c>
      <c r="K69" s="122">
        <v>0</v>
      </c>
      <c r="L69" s="122">
        <v>0</v>
      </c>
      <c r="M69" s="122">
        <v>0</v>
      </c>
      <c r="N69" s="122">
        <v>0</v>
      </c>
      <c r="O69" s="122">
        <v>0</v>
      </c>
      <c r="P69" s="122">
        <v>0</v>
      </c>
      <c r="Q69" s="122">
        <v>0</v>
      </c>
      <c r="R69" s="122">
        <v>0</v>
      </c>
      <c r="S69" s="122">
        <v>0</v>
      </c>
      <c r="T69" s="122">
        <v>0</v>
      </c>
      <c r="U69" s="122">
        <v>0</v>
      </c>
      <c r="V69" s="122">
        <v>0</v>
      </c>
      <c r="W69" s="122">
        <v>0</v>
      </c>
      <c r="X69" s="122">
        <v>0</v>
      </c>
      <c r="Y69" s="122">
        <v>0</v>
      </c>
      <c r="Z69" s="122">
        <v>0</v>
      </c>
      <c r="AA69" s="124">
        <f t="shared" si="2"/>
        <v>0</v>
      </c>
      <c r="AB69" s="124">
        <v>36829</v>
      </c>
    </row>
    <row r="70" spans="1:29" x14ac:dyDescent="0.25">
      <c r="A70" s="74" t="s">
        <v>10</v>
      </c>
      <c r="B70" s="126">
        <v>0</v>
      </c>
      <c r="C70" s="126">
        <v>0</v>
      </c>
      <c r="D70" s="126">
        <v>0</v>
      </c>
      <c r="E70" s="126">
        <v>0</v>
      </c>
      <c r="F70" s="126">
        <v>0</v>
      </c>
      <c r="G70" s="126">
        <v>0</v>
      </c>
      <c r="H70" s="126">
        <v>0</v>
      </c>
      <c r="I70" s="126">
        <v>0</v>
      </c>
      <c r="J70" s="126">
        <v>0</v>
      </c>
      <c r="K70" s="126">
        <v>0</v>
      </c>
      <c r="L70" s="126">
        <v>0</v>
      </c>
      <c r="M70" s="126">
        <v>0</v>
      </c>
      <c r="N70" s="126">
        <v>0</v>
      </c>
      <c r="O70" s="126">
        <v>0</v>
      </c>
      <c r="P70" s="126">
        <v>0</v>
      </c>
      <c r="Q70" s="126">
        <v>0</v>
      </c>
      <c r="R70" s="126">
        <v>0</v>
      </c>
      <c r="S70" s="126">
        <v>0</v>
      </c>
      <c r="T70" s="126">
        <v>0</v>
      </c>
      <c r="U70" s="126">
        <v>0</v>
      </c>
      <c r="V70" s="126">
        <v>0</v>
      </c>
      <c r="W70" s="126">
        <v>0</v>
      </c>
      <c r="X70" s="126">
        <v>0</v>
      </c>
      <c r="Y70" s="126">
        <v>0</v>
      </c>
      <c r="Z70" s="126">
        <v>0</v>
      </c>
      <c r="AA70" s="125">
        <f t="shared" si="2"/>
        <v>0</v>
      </c>
      <c r="AB70" s="125">
        <v>35703</v>
      </c>
    </row>
    <row r="71" spans="1:29" ht="15.75" thickBot="1" x14ac:dyDescent="0.3">
      <c r="A71" s="77" t="s">
        <v>11</v>
      </c>
      <c r="B71" s="126">
        <v>0</v>
      </c>
      <c r="C71" s="126">
        <v>0</v>
      </c>
      <c r="D71" s="126">
        <v>0</v>
      </c>
      <c r="E71" s="126">
        <v>0</v>
      </c>
      <c r="F71" s="126">
        <v>0</v>
      </c>
      <c r="G71" s="126">
        <v>0</v>
      </c>
      <c r="H71" s="126">
        <v>0</v>
      </c>
      <c r="I71" s="126">
        <v>0</v>
      </c>
      <c r="J71" s="126">
        <v>0</v>
      </c>
      <c r="K71" s="126">
        <v>0</v>
      </c>
      <c r="L71" s="126">
        <v>0</v>
      </c>
      <c r="M71" s="126">
        <v>0</v>
      </c>
      <c r="N71" s="126">
        <v>0</v>
      </c>
      <c r="O71" s="126">
        <v>0</v>
      </c>
      <c r="P71" s="126">
        <v>0</v>
      </c>
      <c r="Q71" s="126">
        <v>0</v>
      </c>
      <c r="R71" s="126">
        <v>0</v>
      </c>
      <c r="S71" s="126">
        <v>0</v>
      </c>
      <c r="T71" s="126">
        <v>0</v>
      </c>
      <c r="U71" s="126">
        <v>0</v>
      </c>
      <c r="V71" s="126">
        <v>0</v>
      </c>
      <c r="W71" s="126">
        <v>0</v>
      </c>
      <c r="X71" s="126">
        <v>0</v>
      </c>
      <c r="Y71" s="126">
        <v>0</v>
      </c>
      <c r="Z71" s="126">
        <v>0</v>
      </c>
      <c r="AA71" s="124">
        <f t="shared" si="2"/>
        <v>0</v>
      </c>
      <c r="AB71" s="124">
        <v>31736</v>
      </c>
    </row>
    <row r="72" spans="1:29" x14ac:dyDescent="0.25">
      <c r="B72" s="85">
        <f>SUM(B60:B71)</f>
        <v>1860</v>
      </c>
      <c r="C72" s="86">
        <f t="shared" ref="C72:Z72" si="3">SUM(C60:C71)</f>
        <v>3300</v>
      </c>
      <c r="D72" s="86">
        <f t="shared" si="3"/>
        <v>0</v>
      </c>
      <c r="E72" s="86">
        <f t="shared" si="3"/>
        <v>2478</v>
      </c>
      <c r="F72" s="86">
        <f t="shared" si="3"/>
        <v>4293</v>
      </c>
      <c r="G72" s="86">
        <f t="shared" si="3"/>
        <v>1016</v>
      </c>
      <c r="H72" s="86">
        <f t="shared" si="3"/>
        <v>1980</v>
      </c>
      <c r="I72" s="86">
        <f t="shared" si="3"/>
        <v>4571</v>
      </c>
      <c r="J72" s="86">
        <f t="shared" si="3"/>
        <v>5259</v>
      </c>
      <c r="K72" s="86">
        <f t="shared" si="3"/>
        <v>2700</v>
      </c>
      <c r="L72" s="86">
        <f t="shared" si="3"/>
        <v>785</v>
      </c>
      <c r="M72" s="86">
        <f t="shared" si="3"/>
        <v>2369</v>
      </c>
      <c r="N72" s="86">
        <f t="shared" si="3"/>
        <v>2549</v>
      </c>
      <c r="O72" s="86">
        <f t="shared" si="3"/>
        <v>4818</v>
      </c>
      <c r="P72" s="86">
        <f t="shared" si="3"/>
        <v>3392</v>
      </c>
      <c r="Q72" s="86">
        <f t="shared" si="3"/>
        <v>4000</v>
      </c>
      <c r="R72" s="86">
        <f t="shared" si="3"/>
        <v>1456</v>
      </c>
      <c r="S72" s="86">
        <f t="shared" si="3"/>
        <v>2029</v>
      </c>
      <c r="T72" s="86">
        <f t="shared" si="3"/>
        <v>2515</v>
      </c>
      <c r="U72" s="86">
        <f t="shared" si="3"/>
        <v>1736</v>
      </c>
      <c r="V72" s="86">
        <f t="shared" si="3"/>
        <v>3831</v>
      </c>
      <c r="W72" s="86">
        <f t="shared" si="3"/>
        <v>3025</v>
      </c>
      <c r="X72" s="86">
        <f t="shared" si="3"/>
        <v>1208</v>
      </c>
      <c r="Y72" s="86">
        <f t="shared" si="3"/>
        <v>3389</v>
      </c>
      <c r="Z72" s="87">
        <f t="shared" si="3"/>
        <v>3794</v>
      </c>
      <c r="AA72" s="88">
        <f>SUM(AA60:AA71)</f>
        <v>68353</v>
      </c>
      <c r="AB72" s="88">
        <f>SUM(AB60:AB71)</f>
        <v>423483</v>
      </c>
    </row>
    <row r="76" spans="1:29" ht="15.75" thickBot="1" x14ac:dyDescent="0.3">
      <c r="A76" s="64" t="s">
        <v>48</v>
      </c>
    </row>
    <row r="77" spans="1:29" ht="84" customHeight="1" thickBot="1" x14ac:dyDescent="0.3">
      <c r="A77" s="65" t="s">
        <v>46</v>
      </c>
      <c r="B77" s="89" t="s">
        <v>36</v>
      </c>
      <c r="C77" s="89" t="s">
        <v>62</v>
      </c>
      <c r="D77" s="89" t="s">
        <v>54</v>
      </c>
      <c r="E77" s="89" t="s">
        <v>31</v>
      </c>
      <c r="F77" s="89" t="s">
        <v>34</v>
      </c>
      <c r="G77" s="89" t="s">
        <v>22</v>
      </c>
      <c r="H77" s="89" t="s">
        <v>21</v>
      </c>
      <c r="I77" s="89" t="s">
        <v>41</v>
      </c>
      <c r="J77" s="89" t="s">
        <v>42</v>
      </c>
      <c r="K77" s="89" t="s">
        <v>43</v>
      </c>
      <c r="L77" s="70" t="s">
        <v>12</v>
      </c>
      <c r="M77" s="70" t="s">
        <v>65</v>
      </c>
      <c r="AA77" s="62"/>
      <c r="AB77" s="62"/>
      <c r="AC77" s="62"/>
    </row>
    <row r="78" spans="1:29" x14ac:dyDescent="0.25">
      <c r="A78" s="71" t="s">
        <v>0</v>
      </c>
      <c r="B78" s="122">
        <v>139</v>
      </c>
      <c r="C78" s="122">
        <v>3</v>
      </c>
      <c r="D78" s="122">
        <v>0</v>
      </c>
      <c r="E78" s="122">
        <v>282</v>
      </c>
      <c r="F78" s="122">
        <v>229</v>
      </c>
      <c r="G78" s="122">
        <v>0</v>
      </c>
      <c r="H78" s="122">
        <v>579</v>
      </c>
      <c r="I78" s="122">
        <v>7</v>
      </c>
      <c r="J78" s="122">
        <v>19</v>
      </c>
      <c r="K78" s="122">
        <v>17</v>
      </c>
      <c r="L78" s="123">
        <f t="shared" ref="L78:L89" si="4">SUM(B78:K78)</f>
        <v>1275</v>
      </c>
      <c r="M78" s="123">
        <v>506</v>
      </c>
      <c r="AA78" s="62"/>
      <c r="AB78" s="62"/>
      <c r="AC78" s="62"/>
    </row>
    <row r="79" spans="1:29" x14ac:dyDescent="0.25">
      <c r="A79" s="73" t="s">
        <v>1</v>
      </c>
      <c r="B79" s="122">
        <v>169</v>
      </c>
      <c r="C79" s="122">
        <v>17</v>
      </c>
      <c r="D79" s="122">
        <v>0</v>
      </c>
      <c r="E79" s="122">
        <v>322</v>
      </c>
      <c r="F79" s="122">
        <v>258</v>
      </c>
      <c r="G79" s="122">
        <v>0</v>
      </c>
      <c r="H79" s="122">
        <v>432</v>
      </c>
      <c r="I79" s="122">
        <v>0</v>
      </c>
      <c r="J79" s="122">
        <v>47</v>
      </c>
      <c r="K79" s="122">
        <v>13</v>
      </c>
      <c r="L79" s="124">
        <f t="shared" si="4"/>
        <v>1258</v>
      </c>
      <c r="M79" s="124">
        <v>587</v>
      </c>
      <c r="AA79" s="62"/>
      <c r="AB79" s="62"/>
      <c r="AC79" s="62"/>
    </row>
    <row r="80" spans="1:29" x14ac:dyDescent="0.25">
      <c r="A80" s="74" t="s">
        <v>2</v>
      </c>
      <c r="B80" s="122">
        <v>0</v>
      </c>
      <c r="C80" s="122">
        <v>16</v>
      </c>
      <c r="D80" s="122">
        <v>0</v>
      </c>
      <c r="E80" s="122">
        <v>380</v>
      </c>
      <c r="F80" s="122">
        <v>0</v>
      </c>
      <c r="G80" s="122">
        <v>0</v>
      </c>
      <c r="H80" s="122">
        <v>0</v>
      </c>
      <c r="I80" s="122">
        <v>0</v>
      </c>
      <c r="J80" s="122">
        <v>0</v>
      </c>
      <c r="K80" s="122">
        <v>0</v>
      </c>
      <c r="L80" s="125">
        <f t="shared" si="4"/>
        <v>396</v>
      </c>
      <c r="M80" s="125">
        <v>566</v>
      </c>
      <c r="AA80" s="62"/>
      <c r="AB80" s="62"/>
      <c r="AC80" s="62"/>
    </row>
    <row r="81" spans="1:29" x14ac:dyDescent="0.25">
      <c r="A81" s="73" t="s">
        <v>3</v>
      </c>
      <c r="B81" s="122">
        <v>0</v>
      </c>
      <c r="C81" s="122">
        <v>0</v>
      </c>
      <c r="D81" s="122">
        <v>0</v>
      </c>
      <c r="E81" s="122">
        <v>0</v>
      </c>
      <c r="F81" s="122">
        <v>0</v>
      </c>
      <c r="G81" s="122">
        <v>0</v>
      </c>
      <c r="H81" s="122">
        <v>0</v>
      </c>
      <c r="I81" s="122">
        <v>0</v>
      </c>
      <c r="J81" s="122">
        <v>0</v>
      </c>
      <c r="K81" s="122">
        <v>0</v>
      </c>
      <c r="L81" s="124">
        <f t="shared" si="4"/>
        <v>0</v>
      </c>
      <c r="M81" s="124">
        <v>558</v>
      </c>
      <c r="AA81" s="62"/>
      <c r="AB81" s="62"/>
      <c r="AC81" s="62"/>
    </row>
    <row r="82" spans="1:29" x14ac:dyDescent="0.25">
      <c r="A82" s="74" t="s">
        <v>4</v>
      </c>
      <c r="B82" s="122">
        <v>0</v>
      </c>
      <c r="C82" s="122">
        <v>0</v>
      </c>
      <c r="D82" s="122">
        <v>0</v>
      </c>
      <c r="E82" s="122">
        <v>0</v>
      </c>
      <c r="F82" s="122">
        <v>0</v>
      </c>
      <c r="G82" s="122">
        <v>0</v>
      </c>
      <c r="H82" s="122">
        <v>0</v>
      </c>
      <c r="I82" s="122">
        <v>0</v>
      </c>
      <c r="J82" s="122">
        <v>0</v>
      </c>
      <c r="K82" s="122">
        <v>0</v>
      </c>
      <c r="L82" s="125">
        <f t="shared" si="4"/>
        <v>0</v>
      </c>
      <c r="M82" s="125">
        <v>632</v>
      </c>
      <c r="AA82" s="62"/>
      <c r="AB82" s="62"/>
      <c r="AC82" s="62"/>
    </row>
    <row r="83" spans="1:29" x14ac:dyDescent="0.25">
      <c r="A83" s="73" t="s">
        <v>5</v>
      </c>
      <c r="B83" s="122">
        <v>0</v>
      </c>
      <c r="C83" s="122">
        <v>0</v>
      </c>
      <c r="D83" s="122">
        <v>0</v>
      </c>
      <c r="E83" s="122">
        <v>0</v>
      </c>
      <c r="F83" s="122">
        <v>0</v>
      </c>
      <c r="G83" s="122">
        <v>0</v>
      </c>
      <c r="H83" s="122">
        <v>0</v>
      </c>
      <c r="I83" s="122">
        <v>0</v>
      </c>
      <c r="J83" s="122">
        <v>0</v>
      </c>
      <c r="K83" s="122">
        <v>0</v>
      </c>
      <c r="L83" s="124">
        <f t="shared" si="4"/>
        <v>0</v>
      </c>
      <c r="M83" s="124">
        <v>523</v>
      </c>
      <c r="AA83" s="62"/>
      <c r="AB83" s="62"/>
      <c r="AC83" s="62"/>
    </row>
    <row r="84" spans="1:29" x14ac:dyDescent="0.25">
      <c r="A84" s="75" t="s">
        <v>6</v>
      </c>
      <c r="B84" s="122">
        <v>0</v>
      </c>
      <c r="C84" s="122">
        <v>0</v>
      </c>
      <c r="D84" s="122">
        <v>0</v>
      </c>
      <c r="E84" s="122">
        <v>0</v>
      </c>
      <c r="F84" s="122">
        <v>0</v>
      </c>
      <c r="G84" s="122">
        <v>0</v>
      </c>
      <c r="H84" s="122">
        <v>0</v>
      </c>
      <c r="I84" s="122">
        <v>0</v>
      </c>
      <c r="J84" s="122">
        <v>0</v>
      </c>
      <c r="K84" s="122">
        <v>0</v>
      </c>
      <c r="L84" s="125">
        <f t="shared" si="4"/>
        <v>0</v>
      </c>
      <c r="M84" s="125">
        <v>548</v>
      </c>
      <c r="AA84" s="62"/>
      <c r="AB84" s="62"/>
      <c r="AC84" s="62"/>
    </row>
    <row r="85" spans="1:29" x14ac:dyDescent="0.25">
      <c r="A85" s="73" t="s">
        <v>7</v>
      </c>
      <c r="B85" s="122">
        <v>0</v>
      </c>
      <c r="C85" s="122">
        <v>0</v>
      </c>
      <c r="D85" s="122">
        <v>0</v>
      </c>
      <c r="E85" s="122">
        <v>0</v>
      </c>
      <c r="F85" s="122">
        <v>0</v>
      </c>
      <c r="G85" s="122">
        <v>0</v>
      </c>
      <c r="H85" s="122">
        <v>0</v>
      </c>
      <c r="I85" s="122">
        <v>0</v>
      </c>
      <c r="J85" s="122">
        <v>0</v>
      </c>
      <c r="K85" s="122">
        <v>0</v>
      </c>
      <c r="L85" s="124">
        <f t="shared" si="4"/>
        <v>0</v>
      </c>
      <c r="M85" s="124">
        <v>704</v>
      </c>
      <c r="AA85" s="62"/>
      <c r="AB85" s="62"/>
      <c r="AC85" s="62"/>
    </row>
    <row r="86" spans="1:29" x14ac:dyDescent="0.25">
      <c r="A86" s="76" t="s">
        <v>8</v>
      </c>
      <c r="B86" s="122">
        <v>0</v>
      </c>
      <c r="C86" s="122">
        <v>0</v>
      </c>
      <c r="D86" s="122">
        <v>0</v>
      </c>
      <c r="E86" s="122">
        <v>0</v>
      </c>
      <c r="F86" s="122">
        <v>0</v>
      </c>
      <c r="G86" s="122">
        <v>0</v>
      </c>
      <c r="H86" s="122">
        <v>0</v>
      </c>
      <c r="I86" s="122">
        <v>0</v>
      </c>
      <c r="J86" s="122">
        <v>0</v>
      </c>
      <c r="K86" s="122">
        <v>0</v>
      </c>
      <c r="L86" s="125">
        <f t="shared" si="4"/>
        <v>0</v>
      </c>
      <c r="M86" s="125">
        <v>858</v>
      </c>
      <c r="AA86" s="62"/>
      <c r="AB86" s="62"/>
      <c r="AC86" s="62"/>
    </row>
    <row r="87" spans="1:29" x14ac:dyDescent="0.25">
      <c r="A87" s="73" t="s">
        <v>9</v>
      </c>
      <c r="B87" s="122">
        <v>0</v>
      </c>
      <c r="C87" s="122">
        <v>0</v>
      </c>
      <c r="D87" s="122">
        <v>0</v>
      </c>
      <c r="E87" s="122">
        <v>0</v>
      </c>
      <c r="F87" s="122">
        <v>0</v>
      </c>
      <c r="G87" s="122">
        <v>0</v>
      </c>
      <c r="H87" s="122">
        <v>0</v>
      </c>
      <c r="I87" s="122">
        <v>0</v>
      </c>
      <c r="J87" s="122">
        <v>0</v>
      </c>
      <c r="K87" s="122">
        <v>0</v>
      </c>
      <c r="L87" s="124">
        <f t="shared" si="4"/>
        <v>0</v>
      </c>
      <c r="M87" s="124">
        <v>732</v>
      </c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spans="1:29" x14ac:dyDescent="0.25">
      <c r="A88" s="74" t="s">
        <v>10</v>
      </c>
      <c r="B88" s="122">
        <v>0</v>
      </c>
      <c r="C88" s="122">
        <v>0</v>
      </c>
      <c r="D88" s="122">
        <v>0</v>
      </c>
      <c r="E88" s="122">
        <v>0</v>
      </c>
      <c r="F88" s="122">
        <v>0</v>
      </c>
      <c r="G88" s="122">
        <v>0</v>
      </c>
      <c r="H88" s="122">
        <v>0</v>
      </c>
      <c r="I88" s="122">
        <v>0</v>
      </c>
      <c r="J88" s="122">
        <v>0</v>
      </c>
      <c r="K88" s="122">
        <v>0</v>
      </c>
      <c r="L88" s="125">
        <f t="shared" si="4"/>
        <v>0</v>
      </c>
      <c r="M88" s="125">
        <v>843</v>
      </c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spans="1:29" ht="15.75" thickBot="1" x14ac:dyDescent="0.3">
      <c r="A89" s="77" t="s">
        <v>11</v>
      </c>
      <c r="B89" s="122">
        <v>0</v>
      </c>
      <c r="C89" s="122">
        <v>0</v>
      </c>
      <c r="D89" s="122">
        <v>0</v>
      </c>
      <c r="E89" s="122">
        <v>0</v>
      </c>
      <c r="F89" s="122">
        <v>0</v>
      </c>
      <c r="G89" s="122">
        <v>0</v>
      </c>
      <c r="H89" s="122">
        <v>0</v>
      </c>
      <c r="I89" s="122">
        <v>0</v>
      </c>
      <c r="J89" s="122">
        <v>0</v>
      </c>
      <c r="K89" s="122">
        <v>0</v>
      </c>
      <c r="L89" s="124">
        <f t="shared" si="4"/>
        <v>0</v>
      </c>
      <c r="M89" s="124">
        <v>839</v>
      </c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spans="1:29" x14ac:dyDescent="0.25">
      <c r="B90" s="102">
        <f>SUM(B78:B89)</f>
        <v>308</v>
      </c>
      <c r="C90" s="102">
        <f>SUM(C78:C89)</f>
        <v>36</v>
      </c>
      <c r="D90" s="102">
        <f>SUM(D78:D89)</f>
        <v>0</v>
      </c>
      <c r="E90" s="102">
        <f>SUM(E78:E89)</f>
        <v>984</v>
      </c>
      <c r="F90" s="103">
        <f t="shared" ref="F90:K90" si="5">SUM(F78:F89)</f>
        <v>487</v>
      </c>
      <c r="G90" s="103">
        <f t="shared" si="5"/>
        <v>0</v>
      </c>
      <c r="H90" s="103">
        <f t="shared" si="5"/>
        <v>1011</v>
      </c>
      <c r="I90" s="103">
        <f t="shared" si="5"/>
        <v>7</v>
      </c>
      <c r="J90" s="103">
        <f t="shared" si="5"/>
        <v>66</v>
      </c>
      <c r="K90" s="103">
        <f t="shared" si="5"/>
        <v>30</v>
      </c>
      <c r="L90" s="88">
        <f>SUM(L78:L89)</f>
        <v>2929</v>
      </c>
      <c r="M90" s="88">
        <f>SUM(M78:M89)</f>
        <v>7896</v>
      </c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spans="1:29" x14ac:dyDescent="0.25"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spans="1:29" x14ac:dyDescent="0.25"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spans="1:29" x14ac:dyDescent="0.25"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spans="1:29" x14ac:dyDescent="0.25"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spans="1:29" x14ac:dyDescent="0.25"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</sheetData>
  <sheetProtection sheet="1" objects="1" scenarios="1"/>
  <pageMargins left="0.23622047244094491" right="0.23622047244094491" top="0.6692913385826772" bottom="0.35433070866141736" header="0.27559055118110237" footer="0.31496062992125984"/>
  <pageSetup paperSize="9" scale="55" orientation="landscape" r:id="rId1"/>
  <headerFooter>
    <oddHeader>&amp;L&amp;G&amp;C&amp;F&amp;R&amp;G</oddHeader>
    <oddFooter>&amp;C&amp;A</oddFooter>
  </headerFooter>
  <cellWatches>
    <cellWatch r="A5"/>
    <cellWatch r="B5"/>
    <cellWatch r="C5"/>
    <cellWatch r="D5"/>
    <cellWatch r="E5"/>
    <cellWatch r="F5"/>
    <cellWatch r="G5"/>
    <cellWatch r="H5"/>
    <cellWatch r="I5"/>
    <cellWatch r="J5"/>
    <cellWatch r="K5"/>
    <cellWatch r="L5"/>
    <cellWatch r="M5"/>
    <cellWatch r="N5"/>
    <cellWatch r="O5"/>
    <cellWatch r="P5"/>
    <cellWatch r="Q5"/>
    <cellWatch r="R5"/>
    <cellWatch r="S5"/>
    <cellWatch r="T5"/>
    <cellWatch r="U5"/>
    <cellWatch r="V5"/>
    <cellWatch r="W5"/>
    <cellWatch r="X5"/>
    <cellWatch r="Y5"/>
    <cellWatch r="Z5"/>
    <cellWatch r="AA5"/>
    <cellWatch r="AB5"/>
    <cellWatch r="A6"/>
    <cellWatch r="B6"/>
    <cellWatch r="C6"/>
    <cellWatch r="D6"/>
    <cellWatch r="E6"/>
    <cellWatch r="F6"/>
    <cellWatch r="G6"/>
    <cellWatch r="H6"/>
    <cellWatch r="I6"/>
    <cellWatch r="J6"/>
    <cellWatch r="K6"/>
    <cellWatch r="L6"/>
    <cellWatch r="M6"/>
    <cellWatch r="N6"/>
    <cellWatch r="O6"/>
    <cellWatch r="P6"/>
    <cellWatch r="Q6"/>
    <cellWatch r="R6"/>
    <cellWatch r="S6"/>
    <cellWatch r="T6"/>
    <cellWatch r="U6"/>
    <cellWatch r="V6"/>
    <cellWatch r="W6"/>
    <cellWatch r="X6"/>
    <cellWatch r="Y6"/>
    <cellWatch r="Z6"/>
    <cellWatch r="AA6"/>
    <cellWatch r="AB6"/>
    <cellWatch r="A7"/>
    <cellWatch r="B7"/>
    <cellWatch r="C7"/>
    <cellWatch r="D7"/>
    <cellWatch r="E7"/>
    <cellWatch r="F7"/>
    <cellWatch r="G7"/>
    <cellWatch r="H7"/>
    <cellWatch r="I7"/>
    <cellWatch r="J7"/>
    <cellWatch r="K7"/>
    <cellWatch r="L7"/>
    <cellWatch r="M7"/>
    <cellWatch r="N7"/>
    <cellWatch r="O7"/>
    <cellWatch r="P7"/>
    <cellWatch r="Q7"/>
    <cellWatch r="R7"/>
    <cellWatch r="S7"/>
    <cellWatch r="T7"/>
    <cellWatch r="U7"/>
    <cellWatch r="V7"/>
    <cellWatch r="W7"/>
    <cellWatch r="X7"/>
    <cellWatch r="Y7"/>
    <cellWatch r="Z7"/>
    <cellWatch r="AA7"/>
    <cellWatch r="AB7"/>
    <cellWatch r="A8"/>
    <cellWatch r="B8"/>
    <cellWatch r="C8"/>
    <cellWatch r="D8"/>
    <cellWatch r="E8"/>
    <cellWatch r="F8"/>
    <cellWatch r="G8"/>
    <cellWatch r="H8"/>
    <cellWatch r="I8"/>
    <cellWatch r="J8"/>
    <cellWatch r="K8"/>
    <cellWatch r="L8"/>
    <cellWatch r="M8"/>
    <cellWatch r="N8"/>
    <cellWatch r="O8"/>
    <cellWatch r="P8"/>
    <cellWatch r="Q8"/>
    <cellWatch r="R8"/>
    <cellWatch r="S8"/>
    <cellWatch r="T8"/>
    <cellWatch r="U8"/>
    <cellWatch r="V8"/>
    <cellWatch r="W8"/>
    <cellWatch r="X8"/>
    <cellWatch r="Y8"/>
    <cellWatch r="Z8"/>
    <cellWatch r="AA8"/>
    <cellWatch r="AB8"/>
    <cellWatch r="A9"/>
    <cellWatch r="B9"/>
    <cellWatch r="C9"/>
    <cellWatch r="D9"/>
    <cellWatch r="E9"/>
    <cellWatch r="F9"/>
    <cellWatch r="G9"/>
    <cellWatch r="H9"/>
    <cellWatch r="I9"/>
    <cellWatch r="J9"/>
    <cellWatch r="K9"/>
    <cellWatch r="L9"/>
    <cellWatch r="M9"/>
    <cellWatch r="N9"/>
    <cellWatch r="O9"/>
    <cellWatch r="P9"/>
    <cellWatch r="Q9"/>
    <cellWatch r="R9"/>
    <cellWatch r="S9"/>
    <cellWatch r="T9"/>
    <cellWatch r="U9"/>
    <cellWatch r="V9"/>
    <cellWatch r="W9"/>
    <cellWatch r="X9"/>
    <cellWatch r="Y9"/>
    <cellWatch r="Z9"/>
    <cellWatch r="AA9"/>
    <cellWatch r="AB9"/>
    <cellWatch r="A10"/>
    <cellWatch r="B10"/>
    <cellWatch r="C10"/>
    <cellWatch r="D10"/>
    <cellWatch r="E10"/>
    <cellWatch r="F10"/>
    <cellWatch r="G10"/>
    <cellWatch r="H10"/>
    <cellWatch r="I10"/>
    <cellWatch r="J10"/>
    <cellWatch r="K10"/>
    <cellWatch r="L10"/>
    <cellWatch r="M10"/>
    <cellWatch r="N10"/>
    <cellWatch r="O10"/>
    <cellWatch r="P10"/>
    <cellWatch r="Q10"/>
    <cellWatch r="R10"/>
    <cellWatch r="S10"/>
    <cellWatch r="T10"/>
    <cellWatch r="U10"/>
    <cellWatch r="V10"/>
    <cellWatch r="W10"/>
    <cellWatch r="X10"/>
    <cellWatch r="Y10"/>
    <cellWatch r="Z10"/>
    <cellWatch r="AA10"/>
    <cellWatch r="AB10"/>
    <cellWatch r="A11"/>
    <cellWatch r="B11"/>
    <cellWatch r="C11"/>
    <cellWatch r="D11"/>
    <cellWatch r="E11"/>
    <cellWatch r="F11"/>
    <cellWatch r="G11"/>
    <cellWatch r="H11"/>
    <cellWatch r="I11"/>
    <cellWatch r="J11"/>
    <cellWatch r="K11"/>
    <cellWatch r="L11"/>
    <cellWatch r="M11"/>
    <cellWatch r="N11"/>
    <cellWatch r="O11"/>
    <cellWatch r="P11"/>
    <cellWatch r="Q11"/>
    <cellWatch r="R11"/>
    <cellWatch r="S11"/>
    <cellWatch r="T11"/>
    <cellWatch r="U11"/>
    <cellWatch r="V11"/>
    <cellWatch r="W11"/>
    <cellWatch r="X11"/>
    <cellWatch r="Y11"/>
    <cellWatch r="Z11"/>
    <cellWatch r="AA11"/>
    <cellWatch r="AB11"/>
    <cellWatch r="A12"/>
    <cellWatch r="B12"/>
    <cellWatch r="C12"/>
    <cellWatch r="D12"/>
    <cellWatch r="E12"/>
    <cellWatch r="F12"/>
    <cellWatch r="G12"/>
    <cellWatch r="H12"/>
    <cellWatch r="I12"/>
    <cellWatch r="J12"/>
    <cellWatch r="K12"/>
    <cellWatch r="L12"/>
    <cellWatch r="M12"/>
    <cellWatch r="N12"/>
    <cellWatch r="O12"/>
    <cellWatch r="P12"/>
    <cellWatch r="Q12"/>
    <cellWatch r="R12"/>
    <cellWatch r="S12"/>
    <cellWatch r="T12"/>
    <cellWatch r="U12"/>
    <cellWatch r="V12"/>
    <cellWatch r="W12"/>
    <cellWatch r="X12"/>
    <cellWatch r="Y12"/>
    <cellWatch r="Z12"/>
    <cellWatch r="AA12"/>
    <cellWatch r="AB12"/>
    <cellWatch r="A13"/>
    <cellWatch r="B13"/>
    <cellWatch r="C13"/>
    <cellWatch r="D13"/>
    <cellWatch r="E13"/>
    <cellWatch r="F13"/>
    <cellWatch r="G13"/>
    <cellWatch r="H13"/>
    <cellWatch r="I13"/>
    <cellWatch r="J13"/>
    <cellWatch r="K13"/>
    <cellWatch r="L13"/>
    <cellWatch r="M13"/>
    <cellWatch r="N13"/>
    <cellWatch r="O13"/>
    <cellWatch r="P13"/>
    <cellWatch r="Q13"/>
    <cellWatch r="R13"/>
    <cellWatch r="S13"/>
    <cellWatch r="T13"/>
    <cellWatch r="U13"/>
    <cellWatch r="V13"/>
    <cellWatch r="W13"/>
    <cellWatch r="X13"/>
    <cellWatch r="Y13"/>
    <cellWatch r="Z13"/>
    <cellWatch r="AA13"/>
    <cellWatch r="AB13"/>
    <cellWatch r="A14"/>
    <cellWatch r="B14"/>
    <cellWatch r="C14"/>
    <cellWatch r="D14"/>
    <cellWatch r="E14"/>
    <cellWatch r="F14"/>
    <cellWatch r="G14"/>
    <cellWatch r="H14"/>
    <cellWatch r="I14"/>
    <cellWatch r="J14"/>
    <cellWatch r="K14"/>
    <cellWatch r="L14"/>
    <cellWatch r="M14"/>
    <cellWatch r="N14"/>
    <cellWatch r="O14"/>
    <cellWatch r="P14"/>
    <cellWatch r="Q14"/>
    <cellWatch r="R14"/>
    <cellWatch r="S14"/>
    <cellWatch r="T14"/>
    <cellWatch r="U14"/>
    <cellWatch r="V14"/>
    <cellWatch r="W14"/>
    <cellWatch r="X14"/>
    <cellWatch r="Y14"/>
    <cellWatch r="Z14"/>
    <cellWatch r="AA14"/>
    <cellWatch r="AB14"/>
    <cellWatch r="A15"/>
    <cellWatch r="B15"/>
    <cellWatch r="C15"/>
    <cellWatch r="D15"/>
    <cellWatch r="E15"/>
    <cellWatch r="F15"/>
    <cellWatch r="G15"/>
    <cellWatch r="H15"/>
    <cellWatch r="I15"/>
    <cellWatch r="J15"/>
    <cellWatch r="K15"/>
    <cellWatch r="L15"/>
    <cellWatch r="M15"/>
    <cellWatch r="N15"/>
    <cellWatch r="O15"/>
    <cellWatch r="P15"/>
    <cellWatch r="Q15"/>
    <cellWatch r="R15"/>
    <cellWatch r="S15"/>
    <cellWatch r="T15"/>
    <cellWatch r="U15"/>
    <cellWatch r="V15"/>
    <cellWatch r="W15"/>
    <cellWatch r="X15"/>
    <cellWatch r="Y15"/>
    <cellWatch r="Z15"/>
    <cellWatch r="AA15"/>
    <cellWatch r="AB15"/>
    <cellWatch r="A16"/>
    <cellWatch r="B16"/>
    <cellWatch r="C16"/>
    <cellWatch r="D16"/>
    <cellWatch r="E16"/>
    <cellWatch r="F16"/>
    <cellWatch r="G16"/>
    <cellWatch r="H16"/>
    <cellWatch r="I16"/>
    <cellWatch r="J16"/>
    <cellWatch r="K16"/>
    <cellWatch r="L16"/>
    <cellWatch r="M16"/>
    <cellWatch r="N16"/>
    <cellWatch r="O16"/>
    <cellWatch r="P16"/>
    <cellWatch r="Q16"/>
    <cellWatch r="R16"/>
    <cellWatch r="S16"/>
    <cellWatch r="T16"/>
    <cellWatch r="U16"/>
    <cellWatch r="V16"/>
    <cellWatch r="W16"/>
    <cellWatch r="X16"/>
    <cellWatch r="Y16"/>
    <cellWatch r="Z16"/>
    <cellWatch r="AA16"/>
    <cellWatch r="AB16"/>
    <cellWatch r="A17"/>
    <cellWatch r="B17"/>
    <cellWatch r="C17"/>
    <cellWatch r="D17"/>
    <cellWatch r="E17"/>
    <cellWatch r="F17"/>
    <cellWatch r="G17"/>
    <cellWatch r="H17"/>
    <cellWatch r="I17"/>
    <cellWatch r="J17"/>
    <cellWatch r="K17"/>
    <cellWatch r="L17"/>
    <cellWatch r="M17"/>
    <cellWatch r="N17"/>
    <cellWatch r="O17"/>
    <cellWatch r="P17"/>
    <cellWatch r="Q17"/>
    <cellWatch r="R17"/>
    <cellWatch r="S17"/>
    <cellWatch r="T17"/>
    <cellWatch r="U17"/>
    <cellWatch r="V17"/>
    <cellWatch r="W17"/>
    <cellWatch r="X17"/>
    <cellWatch r="Y17"/>
    <cellWatch r="Z17"/>
    <cellWatch r="AA17"/>
    <cellWatch r="AB17"/>
    <cellWatch r="A18"/>
    <cellWatch r="B18"/>
    <cellWatch r="C18"/>
    <cellWatch r="D18"/>
    <cellWatch r="E18"/>
    <cellWatch r="F18"/>
    <cellWatch r="G18"/>
    <cellWatch r="H18"/>
    <cellWatch r="I18"/>
    <cellWatch r="J18"/>
    <cellWatch r="K18"/>
    <cellWatch r="L18"/>
    <cellWatch r="M18"/>
    <cellWatch r="N18"/>
    <cellWatch r="O18"/>
    <cellWatch r="P18"/>
    <cellWatch r="Q18"/>
    <cellWatch r="R18"/>
    <cellWatch r="S18"/>
    <cellWatch r="T18"/>
    <cellWatch r="U18"/>
    <cellWatch r="V18"/>
    <cellWatch r="W18"/>
    <cellWatch r="X18"/>
    <cellWatch r="Y18"/>
    <cellWatch r="Z18"/>
    <cellWatch r="AA18"/>
    <cellWatch r="AB18"/>
    <cellWatch r="A19"/>
    <cellWatch r="B19"/>
    <cellWatch r="C19"/>
    <cellWatch r="D19"/>
    <cellWatch r="E19"/>
    <cellWatch r="F19"/>
    <cellWatch r="G19"/>
    <cellWatch r="H19"/>
    <cellWatch r="I19"/>
    <cellWatch r="J19"/>
    <cellWatch r="K19"/>
    <cellWatch r="L19"/>
    <cellWatch r="M19"/>
    <cellWatch r="N19"/>
    <cellWatch r="O19"/>
    <cellWatch r="P19"/>
    <cellWatch r="Q19"/>
    <cellWatch r="R19"/>
    <cellWatch r="S19"/>
    <cellWatch r="T19"/>
    <cellWatch r="U19"/>
    <cellWatch r="V19"/>
    <cellWatch r="W19"/>
    <cellWatch r="X19"/>
    <cellWatch r="Y19"/>
    <cellWatch r="Z19"/>
    <cellWatch r="AA19"/>
    <cellWatch r="AB19"/>
    <cellWatch r="A20"/>
    <cellWatch r="B20"/>
    <cellWatch r="C20"/>
    <cellWatch r="D20"/>
    <cellWatch r="E20"/>
    <cellWatch r="F20"/>
    <cellWatch r="G20"/>
    <cellWatch r="H20"/>
    <cellWatch r="I20"/>
    <cellWatch r="J20"/>
    <cellWatch r="K20"/>
    <cellWatch r="L20"/>
    <cellWatch r="M20"/>
    <cellWatch r="N20"/>
    <cellWatch r="O20"/>
    <cellWatch r="P20"/>
    <cellWatch r="Q20"/>
    <cellWatch r="R20"/>
    <cellWatch r="S20"/>
    <cellWatch r="T20"/>
    <cellWatch r="U20"/>
    <cellWatch r="V20"/>
    <cellWatch r="W20"/>
    <cellWatch r="X20"/>
    <cellWatch r="Y20"/>
    <cellWatch r="Z20"/>
    <cellWatch r="AA20"/>
    <cellWatch r="AB20"/>
    <cellWatch r="A21"/>
    <cellWatch r="B21"/>
    <cellWatch r="C21"/>
    <cellWatch r="D21"/>
    <cellWatch r="E21"/>
    <cellWatch r="F21"/>
    <cellWatch r="G21"/>
    <cellWatch r="H21"/>
    <cellWatch r="I21"/>
    <cellWatch r="J21"/>
    <cellWatch r="K21"/>
    <cellWatch r="L21"/>
    <cellWatch r="M21"/>
    <cellWatch r="N21"/>
    <cellWatch r="O21"/>
    <cellWatch r="P21"/>
    <cellWatch r="Q21"/>
    <cellWatch r="R21"/>
    <cellWatch r="S21"/>
    <cellWatch r="T21"/>
    <cellWatch r="U21"/>
    <cellWatch r="V21"/>
    <cellWatch r="W21"/>
    <cellWatch r="X21"/>
    <cellWatch r="Y21"/>
    <cellWatch r="Z21"/>
    <cellWatch r="AA21"/>
    <cellWatch r="AB21"/>
    <cellWatch r="A22"/>
    <cellWatch r="B22"/>
    <cellWatch r="C22"/>
    <cellWatch r="D22"/>
    <cellWatch r="E22"/>
    <cellWatch r="F22"/>
    <cellWatch r="G22"/>
    <cellWatch r="H22"/>
    <cellWatch r="I22"/>
    <cellWatch r="J22"/>
    <cellWatch r="K22"/>
    <cellWatch r="L22"/>
    <cellWatch r="M22"/>
    <cellWatch r="N22"/>
    <cellWatch r="O22"/>
    <cellWatch r="P22"/>
    <cellWatch r="Q22"/>
    <cellWatch r="R22"/>
    <cellWatch r="S22"/>
    <cellWatch r="T22"/>
    <cellWatch r="U22"/>
    <cellWatch r="V22"/>
    <cellWatch r="W22"/>
    <cellWatch r="X22"/>
    <cellWatch r="Y22"/>
    <cellWatch r="Z22"/>
    <cellWatch r="AA22"/>
    <cellWatch r="AB22"/>
    <cellWatch r="A23"/>
    <cellWatch r="B23"/>
    <cellWatch r="C23"/>
    <cellWatch r="D23"/>
    <cellWatch r="E23"/>
    <cellWatch r="F23"/>
    <cellWatch r="G23"/>
    <cellWatch r="H23"/>
    <cellWatch r="I23"/>
    <cellWatch r="J23"/>
    <cellWatch r="K23"/>
    <cellWatch r="L23"/>
    <cellWatch r="M23"/>
    <cellWatch r="N23"/>
    <cellWatch r="O23"/>
    <cellWatch r="P23"/>
    <cellWatch r="Q23"/>
    <cellWatch r="R23"/>
    <cellWatch r="S23"/>
    <cellWatch r="T23"/>
    <cellWatch r="U23"/>
    <cellWatch r="V23"/>
    <cellWatch r="W23"/>
    <cellWatch r="X23"/>
    <cellWatch r="Y23"/>
    <cellWatch r="Z23"/>
    <cellWatch r="AA23"/>
    <cellWatch r="AB23"/>
    <cellWatch r="A24"/>
    <cellWatch r="B24"/>
    <cellWatch r="C24"/>
    <cellWatch r="D24"/>
    <cellWatch r="E24"/>
    <cellWatch r="F24"/>
    <cellWatch r="G24"/>
    <cellWatch r="H24"/>
    <cellWatch r="I24"/>
    <cellWatch r="J24"/>
    <cellWatch r="K24"/>
    <cellWatch r="L24"/>
    <cellWatch r="M24"/>
    <cellWatch r="N24"/>
    <cellWatch r="O24"/>
    <cellWatch r="P24"/>
    <cellWatch r="Q24"/>
    <cellWatch r="R24"/>
    <cellWatch r="S24"/>
    <cellWatch r="T24"/>
    <cellWatch r="U24"/>
    <cellWatch r="V24"/>
    <cellWatch r="W24"/>
    <cellWatch r="X24"/>
    <cellWatch r="Y24"/>
    <cellWatch r="Z24"/>
    <cellWatch r="AA24"/>
    <cellWatch r="AB24"/>
    <cellWatch r="A25"/>
    <cellWatch r="B25"/>
    <cellWatch r="C25"/>
    <cellWatch r="D25"/>
    <cellWatch r="E25"/>
    <cellWatch r="F25"/>
    <cellWatch r="G25"/>
    <cellWatch r="H25"/>
    <cellWatch r="I25"/>
    <cellWatch r="J25"/>
    <cellWatch r="K25"/>
    <cellWatch r="L25"/>
    <cellWatch r="M25"/>
    <cellWatch r="N25"/>
    <cellWatch r="O25"/>
    <cellWatch r="P25"/>
    <cellWatch r="Q25"/>
    <cellWatch r="R25"/>
    <cellWatch r="S25"/>
    <cellWatch r="T25"/>
    <cellWatch r="U25"/>
    <cellWatch r="V25"/>
    <cellWatch r="W25"/>
    <cellWatch r="X25"/>
    <cellWatch r="Y25"/>
    <cellWatch r="Z25"/>
    <cellWatch r="AA25"/>
    <cellWatch r="AB25"/>
    <cellWatch r="A26"/>
    <cellWatch r="B26"/>
    <cellWatch r="C26"/>
    <cellWatch r="D26"/>
    <cellWatch r="E26"/>
    <cellWatch r="F26"/>
    <cellWatch r="G26"/>
    <cellWatch r="H26"/>
    <cellWatch r="I26"/>
    <cellWatch r="J26"/>
    <cellWatch r="K26"/>
    <cellWatch r="L26"/>
    <cellWatch r="M26"/>
    <cellWatch r="N26"/>
    <cellWatch r="O26"/>
    <cellWatch r="P26"/>
    <cellWatch r="Q26"/>
    <cellWatch r="R26"/>
    <cellWatch r="S26"/>
    <cellWatch r="T26"/>
    <cellWatch r="U26"/>
    <cellWatch r="V26"/>
    <cellWatch r="W26"/>
    <cellWatch r="X26"/>
    <cellWatch r="Y26"/>
    <cellWatch r="Z26"/>
    <cellWatch r="AA26"/>
    <cellWatch r="AB26"/>
    <cellWatch r="A27"/>
    <cellWatch r="B27"/>
    <cellWatch r="C27"/>
    <cellWatch r="D27"/>
    <cellWatch r="E27"/>
    <cellWatch r="F27"/>
    <cellWatch r="G27"/>
    <cellWatch r="H27"/>
    <cellWatch r="I27"/>
    <cellWatch r="J27"/>
    <cellWatch r="K27"/>
    <cellWatch r="L27"/>
    <cellWatch r="M27"/>
    <cellWatch r="N27"/>
    <cellWatch r="O27"/>
    <cellWatch r="P27"/>
    <cellWatch r="Q27"/>
    <cellWatch r="R27"/>
    <cellWatch r="S27"/>
    <cellWatch r="T27"/>
    <cellWatch r="U27"/>
    <cellWatch r="V27"/>
    <cellWatch r="W27"/>
    <cellWatch r="X27"/>
    <cellWatch r="Y27"/>
    <cellWatch r="Z27"/>
    <cellWatch r="AA27"/>
    <cellWatch r="AB27"/>
    <cellWatch r="A28"/>
    <cellWatch r="B28"/>
    <cellWatch r="C28"/>
    <cellWatch r="D28"/>
    <cellWatch r="E28"/>
    <cellWatch r="F28"/>
    <cellWatch r="G28"/>
    <cellWatch r="H28"/>
    <cellWatch r="I28"/>
    <cellWatch r="J28"/>
    <cellWatch r="K28"/>
    <cellWatch r="L28"/>
    <cellWatch r="M28"/>
    <cellWatch r="N28"/>
    <cellWatch r="O28"/>
    <cellWatch r="P28"/>
    <cellWatch r="Q28"/>
    <cellWatch r="R28"/>
    <cellWatch r="S28"/>
    <cellWatch r="T28"/>
    <cellWatch r="U28"/>
    <cellWatch r="V28"/>
    <cellWatch r="W28"/>
    <cellWatch r="X28"/>
    <cellWatch r="Y28"/>
    <cellWatch r="Z28"/>
    <cellWatch r="AA28"/>
    <cellWatch r="AB28"/>
    <cellWatch r="A29"/>
    <cellWatch r="B29"/>
    <cellWatch r="C29"/>
    <cellWatch r="D29"/>
    <cellWatch r="E29"/>
    <cellWatch r="F29"/>
    <cellWatch r="G29"/>
    <cellWatch r="H29"/>
    <cellWatch r="I29"/>
    <cellWatch r="J29"/>
    <cellWatch r="K29"/>
    <cellWatch r="L29"/>
    <cellWatch r="M29"/>
    <cellWatch r="N29"/>
    <cellWatch r="O29"/>
    <cellWatch r="P29"/>
    <cellWatch r="Q29"/>
    <cellWatch r="R29"/>
    <cellWatch r="S29"/>
    <cellWatch r="T29"/>
    <cellWatch r="U29"/>
    <cellWatch r="V29"/>
    <cellWatch r="W29"/>
    <cellWatch r="X29"/>
    <cellWatch r="Y29"/>
    <cellWatch r="Z29"/>
    <cellWatch r="AA29"/>
    <cellWatch r="AB29"/>
    <cellWatch r="A30"/>
    <cellWatch r="B30"/>
    <cellWatch r="C30"/>
    <cellWatch r="D30"/>
    <cellWatch r="E30"/>
    <cellWatch r="F30"/>
    <cellWatch r="G30"/>
    <cellWatch r="H30"/>
    <cellWatch r="I30"/>
    <cellWatch r="J30"/>
    <cellWatch r="K30"/>
    <cellWatch r="L30"/>
    <cellWatch r="M30"/>
    <cellWatch r="N30"/>
    <cellWatch r="O30"/>
    <cellWatch r="P30"/>
    <cellWatch r="Q30"/>
    <cellWatch r="R30"/>
    <cellWatch r="S30"/>
    <cellWatch r="T30"/>
    <cellWatch r="U30"/>
    <cellWatch r="V30"/>
    <cellWatch r="W30"/>
    <cellWatch r="X30"/>
    <cellWatch r="Y30"/>
    <cellWatch r="Z30"/>
    <cellWatch r="AA30"/>
    <cellWatch r="AB30"/>
    <cellWatch r="A31"/>
    <cellWatch r="B31"/>
    <cellWatch r="C31"/>
    <cellWatch r="D31"/>
    <cellWatch r="E31"/>
    <cellWatch r="F31"/>
    <cellWatch r="G31"/>
    <cellWatch r="H31"/>
    <cellWatch r="I31"/>
    <cellWatch r="J31"/>
    <cellWatch r="K31"/>
    <cellWatch r="L31"/>
    <cellWatch r="M31"/>
    <cellWatch r="N31"/>
    <cellWatch r="O31"/>
    <cellWatch r="P31"/>
    <cellWatch r="Q31"/>
    <cellWatch r="R31"/>
    <cellWatch r="S31"/>
    <cellWatch r="T31"/>
    <cellWatch r="U31"/>
    <cellWatch r="V31"/>
    <cellWatch r="W31"/>
    <cellWatch r="X31"/>
    <cellWatch r="Y31"/>
    <cellWatch r="Z31"/>
    <cellWatch r="AA31"/>
    <cellWatch r="AB31"/>
    <cellWatch r="A32"/>
    <cellWatch r="B32"/>
    <cellWatch r="C32"/>
    <cellWatch r="D32"/>
    <cellWatch r="E32"/>
    <cellWatch r="F32"/>
    <cellWatch r="G32"/>
    <cellWatch r="H32"/>
    <cellWatch r="I32"/>
    <cellWatch r="J32"/>
    <cellWatch r="K32"/>
    <cellWatch r="L32"/>
    <cellWatch r="M32"/>
    <cellWatch r="N32"/>
    <cellWatch r="O32"/>
    <cellWatch r="P32"/>
    <cellWatch r="Q32"/>
    <cellWatch r="R32"/>
    <cellWatch r="S32"/>
    <cellWatch r="T32"/>
    <cellWatch r="U32"/>
    <cellWatch r="V32"/>
    <cellWatch r="W32"/>
    <cellWatch r="X32"/>
    <cellWatch r="Y32"/>
    <cellWatch r="Z32"/>
    <cellWatch r="AA32"/>
    <cellWatch r="AB32"/>
    <cellWatch r="A33"/>
    <cellWatch r="B33"/>
    <cellWatch r="C33"/>
    <cellWatch r="D33"/>
    <cellWatch r="E33"/>
    <cellWatch r="F33"/>
    <cellWatch r="G33"/>
    <cellWatch r="H33"/>
    <cellWatch r="I33"/>
    <cellWatch r="J33"/>
    <cellWatch r="K33"/>
    <cellWatch r="L33"/>
    <cellWatch r="M33"/>
    <cellWatch r="N33"/>
    <cellWatch r="O33"/>
    <cellWatch r="P33"/>
    <cellWatch r="Q33"/>
    <cellWatch r="R33"/>
    <cellWatch r="S33"/>
    <cellWatch r="T33"/>
    <cellWatch r="U33"/>
    <cellWatch r="V33"/>
    <cellWatch r="W33"/>
    <cellWatch r="X33"/>
    <cellWatch r="Y33"/>
    <cellWatch r="Z33"/>
    <cellWatch r="AA33"/>
    <cellWatch r="AB33"/>
    <cellWatch r="A34"/>
    <cellWatch r="B34"/>
    <cellWatch r="C34"/>
    <cellWatch r="D34"/>
    <cellWatch r="E34"/>
    <cellWatch r="F34"/>
    <cellWatch r="G34"/>
    <cellWatch r="H34"/>
    <cellWatch r="I34"/>
    <cellWatch r="J34"/>
    <cellWatch r="K34"/>
    <cellWatch r="L34"/>
    <cellWatch r="M34"/>
    <cellWatch r="N34"/>
    <cellWatch r="O34"/>
    <cellWatch r="P34"/>
    <cellWatch r="Q34"/>
    <cellWatch r="R34"/>
    <cellWatch r="S34"/>
    <cellWatch r="T34"/>
    <cellWatch r="U34"/>
    <cellWatch r="V34"/>
    <cellWatch r="W34"/>
    <cellWatch r="X34"/>
    <cellWatch r="Y34"/>
    <cellWatch r="Z34"/>
    <cellWatch r="AA34"/>
    <cellWatch r="AB34"/>
    <cellWatch r="A35"/>
    <cellWatch r="B35"/>
    <cellWatch r="C35"/>
    <cellWatch r="D35"/>
    <cellWatch r="E35"/>
    <cellWatch r="F35"/>
    <cellWatch r="G35"/>
    <cellWatch r="H35"/>
    <cellWatch r="I35"/>
    <cellWatch r="J35"/>
    <cellWatch r="K35"/>
    <cellWatch r="L35"/>
    <cellWatch r="M35"/>
    <cellWatch r="N35"/>
    <cellWatch r="O35"/>
    <cellWatch r="P35"/>
    <cellWatch r="Q35"/>
    <cellWatch r="R35"/>
    <cellWatch r="S35"/>
    <cellWatch r="T35"/>
    <cellWatch r="U35"/>
    <cellWatch r="V35"/>
    <cellWatch r="W35"/>
    <cellWatch r="X35"/>
    <cellWatch r="Y35"/>
    <cellWatch r="Z35"/>
    <cellWatch r="AA35"/>
    <cellWatch r="AB35"/>
    <cellWatch r="A36"/>
    <cellWatch r="B36"/>
    <cellWatch r="C36"/>
    <cellWatch r="D36"/>
    <cellWatch r="E36"/>
    <cellWatch r="F36"/>
    <cellWatch r="G36"/>
    <cellWatch r="H36"/>
    <cellWatch r="I36"/>
    <cellWatch r="J36"/>
    <cellWatch r="K36"/>
    <cellWatch r="L36"/>
    <cellWatch r="M36"/>
    <cellWatch r="N36"/>
    <cellWatch r="O36"/>
    <cellWatch r="P36"/>
    <cellWatch r="Q36"/>
    <cellWatch r="R36"/>
    <cellWatch r="S36"/>
    <cellWatch r="T36"/>
    <cellWatch r="U36"/>
    <cellWatch r="V36"/>
    <cellWatch r="W36"/>
    <cellWatch r="X36"/>
    <cellWatch r="Y36"/>
    <cellWatch r="Z36"/>
    <cellWatch r="AA36"/>
    <cellWatch r="AB36"/>
    <cellWatch r="A37"/>
    <cellWatch r="B37"/>
    <cellWatch r="C37"/>
    <cellWatch r="D37"/>
    <cellWatch r="E37"/>
    <cellWatch r="F37"/>
    <cellWatch r="G37"/>
    <cellWatch r="H37"/>
    <cellWatch r="I37"/>
    <cellWatch r="J37"/>
    <cellWatch r="K37"/>
    <cellWatch r="L37"/>
    <cellWatch r="M37"/>
    <cellWatch r="N37"/>
    <cellWatch r="O37"/>
    <cellWatch r="P37"/>
    <cellWatch r="Q37"/>
    <cellWatch r="R37"/>
    <cellWatch r="S37"/>
    <cellWatch r="T37"/>
    <cellWatch r="U37"/>
    <cellWatch r="V37"/>
    <cellWatch r="W37"/>
    <cellWatch r="X37"/>
    <cellWatch r="Y37"/>
    <cellWatch r="Z37"/>
    <cellWatch r="AA37"/>
    <cellWatch r="AB37"/>
    <cellWatch r="A38"/>
    <cellWatch r="B38"/>
    <cellWatch r="C38"/>
    <cellWatch r="D38"/>
    <cellWatch r="E38"/>
    <cellWatch r="F38"/>
    <cellWatch r="G38"/>
    <cellWatch r="H38"/>
    <cellWatch r="I38"/>
    <cellWatch r="J38"/>
    <cellWatch r="K38"/>
    <cellWatch r="L38"/>
    <cellWatch r="M38"/>
    <cellWatch r="N38"/>
    <cellWatch r="O38"/>
    <cellWatch r="P38"/>
    <cellWatch r="Q38"/>
    <cellWatch r="R38"/>
    <cellWatch r="S38"/>
    <cellWatch r="T38"/>
    <cellWatch r="U38"/>
    <cellWatch r="V38"/>
    <cellWatch r="W38"/>
    <cellWatch r="X38"/>
    <cellWatch r="Y38"/>
    <cellWatch r="Z38"/>
    <cellWatch r="AA38"/>
    <cellWatch r="AB38"/>
    <cellWatch r="A39"/>
    <cellWatch r="B39"/>
    <cellWatch r="C39"/>
    <cellWatch r="D39"/>
    <cellWatch r="E39"/>
    <cellWatch r="F39"/>
    <cellWatch r="G39"/>
    <cellWatch r="H39"/>
    <cellWatch r="I39"/>
    <cellWatch r="J39"/>
    <cellWatch r="K39"/>
    <cellWatch r="L39"/>
    <cellWatch r="M39"/>
    <cellWatch r="N39"/>
    <cellWatch r="O39"/>
    <cellWatch r="P39"/>
    <cellWatch r="Q39"/>
    <cellWatch r="R39"/>
    <cellWatch r="S39"/>
    <cellWatch r="T39"/>
    <cellWatch r="U39"/>
    <cellWatch r="V39"/>
    <cellWatch r="W39"/>
    <cellWatch r="X39"/>
    <cellWatch r="Y39"/>
    <cellWatch r="Z39"/>
    <cellWatch r="AA39"/>
    <cellWatch r="AB39"/>
    <cellWatch r="A40"/>
    <cellWatch r="B40"/>
    <cellWatch r="C40"/>
    <cellWatch r="D40"/>
    <cellWatch r="E40"/>
    <cellWatch r="F40"/>
    <cellWatch r="G40"/>
    <cellWatch r="H40"/>
    <cellWatch r="I40"/>
    <cellWatch r="J40"/>
    <cellWatch r="K40"/>
    <cellWatch r="L40"/>
    <cellWatch r="M40"/>
    <cellWatch r="N40"/>
    <cellWatch r="O40"/>
    <cellWatch r="P40"/>
    <cellWatch r="Q40"/>
    <cellWatch r="R40"/>
    <cellWatch r="S40"/>
    <cellWatch r="T40"/>
    <cellWatch r="U40"/>
    <cellWatch r="V40"/>
    <cellWatch r="W40"/>
    <cellWatch r="X40"/>
    <cellWatch r="Y40"/>
    <cellWatch r="Z40"/>
    <cellWatch r="AA40"/>
    <cellWatch r="AB40"/>
    <cellWatch r="A41"/>
    <cellWatch r="B41"/>
    <cellWatch r="C41"/>
    <cellWatch r="D41"/>
    <cellWatch r="E41"/>
    <cellWatch r="F41"/>
    <cellWatch r="G41"/>
    <cellWatch r="H41"/>
    <cellWatch r="I41"/>
    <cellWatch r="J41"/>
    <cellWatch r="K41"/>
    <cellWatch r="L41"/>
    <cellWatch r="M41"/>
    <cellWatch r="N41"/>
    <cellWatch r="O41"/>
    <cellWatch r="P41"/>
    <cellWatch r="Q41"/>
    <cellWatch r="R41"/>
    <cellWatch r="S41"/>
    <cellWatch r="T41"/>
    <cellWatch r="U41"/>
    <cellWatch r="V41"/>
    <cellWatch r="W41"/>
    <cellWatch r="X41"/>
    <cellWatch r="Y41"/>
    <cellWatch r="Z41"/>
    <cellWatch r="AA41"/>
    <cellWatch r="AB41"/>
    <cellWatch r="A42"/>
    <cellWatch r="B42"/>
    <cellWatch r="C42"/>
    <cellWatch r="D42"/>
    <cellWatch r="E42"/>
    <cellWatch r="F42"/>
    <cellWatch r="G42"/>
    <cellWatch r="H42"/>
    <cellWatch r="I42"/>
    <cellWatch r="J42"/>
    <cellWatch r="K42"/>
    <cellWatch r="L42"/>
    <cellWatch r="M42"/>
    <cellWatch r="N42"/>
    <cellWatch r="O42"/>
    <cellWatch r="P42"/>
    <cellWatch r="Q42"/>
    <cellWatch r="R42"/>
    <cellWatch r="S42"/>
    <cellWatch r="T42"/>
    <cellWatch r="U42"/>
    <cellWatch r="V42"/>
    <cellWatch r="W42"/>
    <cellWatch r="X42"/>
    <cellWatch r="Y42"/>
    <cellWatch r="Z42"/>
    <cellWatch r="AA42"/>
    <cellWatch r="AB42"/>
    <cellWatch r="A43"/>
    <cellWatch r="B43"/>
    <cellWatch r="C43"/>
    <cellWatch r="D43"/>
    <cellWatch r="E43"/>
    <cellWatch r="F43"/>
    <cellWatch r="G43"/>
    <cellWatch r="H43"/>
    <cellWatch r="I43"/>
    <cellWatch r="J43"/>
    <cellWatch r="K43"/>
    <cellWatch r="L43"/>
    <cellWatch r="M43"/>
    <cellWatch r="N43"/>
    <cellWatch r="O43"/>
    <cellWatch r="P43"/>
    <cellWatch r="Q43"/>
    <cellWatch r="R43"/>
    <cellWatch r="S43"/>
    <cellWatch r="T43"/>
    <cellWatch r="U43"/>
    <cellWatch r="V43"/>
    <cellWatch r="W43"/>
    <cellWatch r="X43"/>
    <cellWatch r="Y43"/>
    <cellWatch r="Z43"/>
    <cellWatch r="AA43"/>
    <cellWatch r="AB43"/>
    <cellWatch r="A44"/>
    <cellWatch r="B44"/>
    <cellWatch r="C44"/>
    <cellWatch r="D44"/>
    <cellWatch r="E44"/>
    <cellWatch r="F44"/>
    <cellWatch r="G44"/>
    <cellWatch r="H44"/>
    <cellWatch r="I44"/>
    <cellWatch r="J44"/>
    <cellWatch r="K44"/>
    <cellWatch r="L44"/>
    <cellWatch r="M44"/>
    <cellWatch r="N44"/>
    <cellWatch r="O44"/>
    <cellWatch r="P44"/>
    <cellWatch r="Q44"/>
    <cellWatch r="R44"/>
    <cellWatch r="S44"/>
    <cellWatch r="T44"/>
    <cellWatch r="U44"/>
    <cellWatch r="V44"/>
    <cellWatch r="W44"/>
    <cellWatch r="X44"/>
    <cellWatch r="Y44"/>
    <cellWatch r="Z44"/>
    <cellWatch r="AA44"/>
    <cellWatch r="AB44"/>
    <cellWatch r="A45"/>
    <cellWatch r="B45"/>
    <cellWatch r="C45"/>
    <cellWatch r="D45"/>
    <cellWatch r="E45"/>
    <cellWatch r="F45"/>
    <cellWatch r="G45"/>
    <cellWatch r="H45"/>
    <cellWatch r="I45"/>
    <cellWatch r="J45"/>
    <cellWatch r="K45"/>
    <cellWatch r="L45"/>
    <cellWatch r="M45"/>
    <cellWatch r="N45"/>
    <cellWatch r="O45"/>
    <cellWatch r="P45"/>
    <cellWatch r="Q45"/>
    <cellWatch r="R45"/>
    <cellWatch r="S45"/>
    <cellWatch r="T45"/>
    <cellWatch r="U45"/>
    <cellWatch r="V45"/>
    <cellWatch r="W45"/>
    <cellWatch r="X45"/>
    <cellWatch r="Y45"/>
    <cellWatch r="Z45"/>
    <cellWatch r="AA45"/>
    <cellWatch r="AB45"/>
    <cellWatch r="A46"/>
    <cellWatch r="B46"/>
    <cellWatch r="C46"/>
    <cellWatch r="D46"/>
    <cellWatch r="E46"/>
    <cellWatch r="F46"/>
    <cellWatch r="G46"/>
    <cellWatch r="H46"/>
    <cellWatch r="I46"/>
    <cellWatch r="J46"/>
    <cellWatch r="K46"/>
    <cellWatch r="L46"/>
    <cellWatch r="M46"/>
    <cellWatch r="N46"/>
    <cellWatch r="O46"/>
    <cellWatch r="P46"/>
    <cellWatch r="Q46"/>
    <cellWatch r="R46"/>
    <cellWatch r="S46"/>
    <cellWatch r="T46"/>
    <cellWatch r="U46"/>
    <cellWatch r="V46"/>
    <cellWatch r="W46"/>
    <cellWatch r="X46"/>
    <cellWatch r="Y46"/>
    <cellWatch r="Z46"/>
    <cellWatch r="AA46"/>
    <cellWatch r="AB46"/>
    <cellWatch r="A47"/>
    <cellWatch r="B47"/>
    <cellWatch r="C47"/>
    <cellWatch r="D47"/>
    <cellWatch r="E47"/>
    <cellWatch r="F47"/>
    <cellWatch r="G47"/>
    <cellWatch r="H47"/>
    <cellWatch r="I47"/>
    <cellWatch r="J47"/>
    <cellWatch r="K47"/>
    <cellWatch r="L47"/>
    <cellWatch r="M47"/>
    <cellWatch r="N47"/>
    <cellWatch r="O47"/>
    <cellWatch r="P47"/>
    <cellWatch r="Q47"/>
    <cellWatch r="R47"/>
    <cellWatch r="S47"/>
    <cellWatch r="T47"/>
    <cellWatch r="U47"/>
    <cellWatch r="V47"/>
    <cellWatch r="W47"/>
    <cellWatch r="X47"/>
    <cellWatch r="Y47"/>
    <cellWatch r="Z47"/>
    <cellWatch r="AA47"/>
    <cellWatch r="AB47"/>
    <cellWatch r="A48"/>
    <cellWatch r="B48"/>
    <cellWatch r="C48"/>
    <cellWatch r="D48"/>
    <cellWatch r="E48"/>
    <cellWatch r="F48"/>
    <cellWatch r="G48"/>
    <cellWatch r="H48"/>
    <cellWatch r="I48"/>
    <cellWatch r="J48"/>
    <cellWatch r="K48"/>
    <cellWatch r="L48"/>
    <cellWatch r="M48"/>
    <cellWatch r="N48"/>
    <cellWatch r="O48"/>
    <cellWatch r="P48"/>
    <cellWatch r="Q48"/>
    <cellWatch r="R48"/>
    <cellWatch r="S48"/>
    <cellWatch r="T48"/>
    <cellWatch r="U48"/>
    <cellWatch r="V48"/>
    <cellWatch r="W48"/>
    <cellWatch r="X48"/>
    <cellWatch r="Y48"/>
    <cellWatch r="Z48"/>
    <cellWatch r="AA48"/>
    <cellWatch r="AB48"/>
    <cellWatch r="A52"/>
    <cellWatch r="B52"/>
    <cellWatch r="C52"/>
    <cellWatch r="D52"/>
    <cellWatch r="E52"/>
    <cellWatch r="F52"/>
    <cellWatch r="G52"/>
    <cellWatch r="H52"/>
    <cellWatch r="I52"/>
    <cellWatch r="J52"/>
    <cellWatch r="K52"/>
    <cellWatch r="L52"/>
    <cellWatch r="M52"/>
    <cellWatch r="N52"/>
    <cellWatch r="O52"/>
    <cellWatch r="P52"/>
    <cellWatch r="Q52"/>
    <cellWatch r="R52"/>
    <cellWatch r="S52"/>
    <cellWatch r="T52"/>
    <cellWatch r="U52"/>
    <cellWatch r="V52"/>
    <cellWatch r="W52"/>
    <cellWatch r="X52"/>
    <cellWatch r="Y52"/>
    <cellWatch r="Z52"/>
    <cellWatch r="AA52"/>
    <cellWatch r="AB52"/>
    <cellWatch r="A53"/>
    <cellWatch r="B53"/>
    <cellWatch r="C53"/>
    <cellWatch r="D53"/>
    <cellWatch r="E53"/>
    <cellWatch r="F53"/>
    <cellWatch r="G53"/>
    <cellWatch r="H53"/>
    <cellWatch r="I53"/>
    <cellWatch r="J53"/>
    <cellWatch r="K53"/>
    <cellWatch r="L53"/>
    <cellWatch r="M53"/>
    <cellWatch r="N53"/>
    <cellWatch r="O53"/>
    <cellWatch r="P53"/>
    <cellWatch r="Q53"/>
    <cellWatch r="R53"/>
    <cellWatch r="S53"/>
    <cellWatch r="T53"/>
    <cellWatch r="U53"/>
    <cellWatch r="V53"/>
    <cellWatch r="W53"/>
    <cellWatch r="X53"/>
    <cellWatch r="Y53"/>
    <cellWatch r="Z53"/>
    <cellWatch r="AA53"/>
    <cellWatch r="AB53"/>
    <cellWatch r="A57"/>
    <cellWatch r="B57"/>
    <cellWatch r="C57"/>
    <cellWatch r="D57"/>
    <cellWatch r="E57"/>
    <cellWatch r="F57"/>
    <cellWatch r="G57"/>
    <cellWatch r="H57"/>
    <cellWatch r="I57"/>
    <cellWatch r="J57"/>
    <cellWatch r="K57"/>
    <cellWatch r="L57"/>
    <cellWatch r="M57"/>
    <cellWatch r="N57"/>
    <cellWatch r="O57"/>
    <cellWatch r="P57"/>
    <cellWatch r="Q57"/>
    <cellWatch r="R57"/>
    <cellWatch r="S57"/>
    <cellWatch r="T57"/>
    <cellWatch r="U57"/>
    <cellWatch r="V57"/>
    <cellWatch r="W57"/>
    <cellWatch r="X57"/>
    <cellWatch r="Y57"/>
    <cellWatch r="Z57"/>
    <cellWatch r="AA57"/>
    <cellWatch r="AB57"/>
    <cellWatch r="A58"/>
    <cellWatch r="B58"/>
    <cellWatch r="C58"/>
    <cellWatch r="D58"/>
    <cellWatch r="E58"/>
    <cellWatch r="F58"/>
    <cellWatch r="G58"/>
    <cellWatch r="H58"/>
    <cellWatch r="I58"/>
    <cellWatch r="J58"/>
    <cellWatch r="K58"/>
    <cellWatch r="L58"/>
    <cellWatch r="M58"/>
    <cellWatch r="N58"/>
    <cellWatch r="O58"/>
    <cellWatch r="P58"/>
    <cellWatch r="Q58"/>
    <cellWatch r="R58"/>
    <cellWatch r="S58"/>
    <cellWatch r="T58"/>
    <cellWatch r="U58"/>
    <cellWatch r="V58"/>
    <cellWatch r="W58"/>
    <cellWatch r="X58"/>
    <cellWatch r="Y58"/>
    <cellWatch r="Z58"/>
    <cellWatch r="AA58"/>
    <cellWatch r="AB58"/>
    <cellWatch r="A59"/>
    <cellWatch r="B59"/>
    <cellWatch r="C59"/>
    <cellWatch r="D59"/>
    <cellWatch r="E59"/>
    <cellWatch r="F59"/>
    <cellWatch r="G59"/>
    <cellWatch r="H59"/>
    <cellWatch r="I59"/>
    <cellWatch r="J59"/>
    <cellWatch r="K59"/>
    <cellWatch r="L59"/>
    <cellWatch r="M59"/>
    <cellWatch r="N59"/>
    <cellWatch r="O59"/>
    <cellWatch r="P59"/>
    <cellWatch r="Q59"/>
    <cellWatch r="R59"/>
    <cellWatch r="S59"/>
    <cellWatch r="T59"/>
    <cellWatch r="U59"/>
    <cellWatch r="V59"/>
    <cellWatch r="W59"/>
    <cellWatch r="X59"/>
    <cellWatch r="Y59"/>
    <cellWatch r="Z59"/>
    <cellWatch r="AA59"/>
    <cellWatch r="AB59"/>
    <cellWatch r="A60"/>
    <cellWatch r="B60"/>
    <cellWatch r="C60"/>
    <cellWatch r="D60"/>
    <cellWatch r="E60"/>
    <cellWatch r="F60"/>
    <cellWatch r="G60"/>
    <cellWatch r="H60"/>
    <cellWatch r="I60"/>
    <cellWatch r="J60"/>
    <cellWatch r="K60"/>
    <cellWatch r="L60"/>
    <cellWatch r="M60"/>
    <cellWatch r="N60"/>
    <cellWatch r="O60"/>
    <cellWatch r="P60"/>
    <cellWatch r="Q60"/>
    <cellWatch r="R60"/>
    <cellWatch r="S60"/>
    <cellWatch r="T60"/>
    <cellWatch r="U60"/>
    <cellWatch r="V60"/>
    <cellWatch r="W60"/>
    <cellWatch r="X60"/>
    <cellWatch r="Y60"/>
    <cellWatch r="Z60"/>
    <cellWatch r="AA60"/>
    <cellWatch r="AB60"/>
    <cellWatch r="A61"/>
    <cellWatch r="B61"/>
    <cellWatch r="C61"/>
    <cellWatch r="D61"/>
    <cellWatch r="E61"/>
    <cellWatch r="F61"/>
    <cellWatch r="G61"/>
    <cellWatch r="H61"/>
    <cellWatch r="I61"/>
    <cellWatch r="J61"/>
    <cellWatch r="K61"/>
    <cellWatch r="L61"/>
    <cellWatch r="M61"/>
    <cellWatch r="N61"/>
    <cellWatch r="O61"/>
    <cellWatch r="P61"/>
    <cellWatch r="Q61"/>
    <cellWatch r="R61"/>
    <cellWatch r="S61"/>
    <cellWatch r="T61"/>
    <cellWatch r="U61"/>
    <cellWatch r="V61"/>
    <cellWatch r="W61"/>
    <cellWatch r="X61"/>
    <cellWatch r="Y61"/>
    <cellWatch r="Z61"/>
    <cellWatch r="AA61"/>
    <cellWatch r="AB61"/>
    <cellWatch r="A62"/>
    <cellWatch r="B62"/>
    <cellWatch r="C62"/>
    <cellWatch r="D62"/>
    <cellWatch r="E62"/>
    <cellWatch r="F62"/>
    <cellWatch r="G62"/>
    <cellWatch r="H62"/>
    <cellWatch r="I62"/>
    <cellWatch r="J62"/>
    <cellWatch r="K62"/>
    <cellWatch r="L62"/>
    <cellWatch r="M62"/>
    <cellWatch r="N62"/>
    <cellWatch r="O62"/>
    <cellWatch r="P62"/>
    <cellWatch r="Q62"/>
    <cellWatch r="R62"/>
    <cellWatch r="S62"/>
    <cellWatch r="T62"/>
    <cellWatch r="U62"/>
    <cellWatch r="V62"/>
    <cellWatch r="W62"/>
    <cellWatch r="X62"/>
    <cellWatch r="Y62"/>
    <cellWatch r="Z62"/>
    <cellWatch r="AA62"/>
    <cellWatch r="AB62"/>
    <cellWatch r="A63"/>
    <cellWatch r="B63"/>
    <cellWatch r="C63"/>
    <cellWatch r="D63"/>
    <cellWatch r="E63"/>
    <cellWatch r="F63"/>
    <cellWatch r="G63"/>
    <cellWatch r="H63"/>
    <cellWatch r="I63"/>
    <cellWatch r="J63"/>
    <cellWatch r="K63"/>
    <cellWatch r="L63"/>
    <cellWatch r="M63"/>
    <cellWatch r="N63"/>
    <cellWatch r="O63"/>
    <cellWatch r="P63"/>
    <cellWatch r="Q63"/>
    <cellWatch r="R63"/>
    <cellWatch r="S63"/>
    <cellWatch r="T63"/>
    <cellWatch r="U63"/>
    <cellWatch r="V63"/>
    <cellWatch r="W63"/>
    <cellWatch r="X63"/>
    <cellWatch r="Y63"/>
    <cellWatch r="Z63"/>
    <cellWatch r="AA63"/>
    <cellWatch r="AB63"/>
    <cellWatch r="A64"/>
    <cellWatch r="B64"/>
    <cellWatch r="C64"/>
    <cellWatch r="D64"/>
    <cellWatch r="E64"/>
    <cellWatch r="F64"/>
    <cellWatch r="G64"/>
    <cellWatch r="H64"/>
    <cellWatch r="I64"/>
    <cellWatch r="J64"/>
    <cellWatch r="K64"/>
    <cellWatch r="L64"/>
    <cellWatch r="M64"/>
    <cellWatch r="N64"/>
    <cellWatch r="O64"/>
    <cellWatch r="P64"/>
    <cellWatch r="Q64"/>
    <cellWatch r="R64"/>
    <cellWatch r="S64"/>
    <cellWatch r="T64"/>
    <cellWatch r="U64"/>
    <cellWatch r="V64"/>
    <cellWatch r="W64"/>
    <cellWatch r="X64"/>
    <cellWatch r="Y64"/>
    <cellWatch r="Z64"/>
    <cellWatch r="AA64"/>
    <cellWatch r="AB64"/>
    <cellWatch r="A65"/>
    <cellWatch r="B65"/>
    <cellWatch r="C65"/>
    <cellWatch r="D65"/>
    <cellWatch r="E65"/>
    <cellWatch r="F65"/>
    <cellWatch r="G65"/>
    <cellWatch r="H65"/>
    <cellWatch r="I65"/>
    <cellWatch r="J65"/>
    <cellWatch r="K65"/>
    <cellWatch r="L65"/>
    <cellWatch r="M65"/>
    <cellWatch r="N65"/>
    <cellWatch r="O65"/>
    <cellWatch r="P65"/>
    <cellWatch r="Q65"/>
    <cellWatch r="R65"/>
    <cellWatch r="S65"/>
    <cellWatch r="T65"/>
    <cellWatch r="U65"/>
    <cellWatch r="V65"/>
    <cellWatch r="W65"/>
    <cellWatch r="X65"/>
    <cellWatch r="Y65"/>
    <cellWatch r="Z65"/>
    <cellWatch r="AA65"/>
    <cellWatch r="AB65"/>
    <cellWatch r="A66"/>
    <cellWatch r="B66"/>
    <cellWatch r="C66"/>
    <cellWatch r="D66"/>
    <cellWatch r="E66"/>
    <cellWatch r="F66"/>
    <cellWatch r="G66"/>
    <cellWatch r="H66"/>
    <cellWatch r="I66"/>
    <cellWatch r="J66"/>
    <cellWatch r="K66"/>
    <cellWatch r="L66"/>
    <cellWatch r="M66"/>
    <cellWatch r="N66"/>
    <cellWatch r="O66"/>
    <cellWatch r="P66"/>
    <cellWatch r="Q66"/>
    <cellWatch r="R66"/>
    <cellWatch r="S66"/>
    <cellWatch r="T66"/>
    <cellWatch r="U66"/>
    <cellWatch r="V66"/>
    <cellWatch r="W66"/>
    <cellWatch r="X66"/>
    <cellWatch r="Y66"/>
    <cellWatch r="Z66"/>
    <cellWatch r="AA66"/>
    <cellWatch r="AB66"/>
    <cellWatch r="A67"/>
    <cellWatch r="B67"/>
    <cellWatch r="C67"/>
    <cellWatch r="D67"/>
    <cellWatch r="E67"/>
    <cellWatch r="F67"/>
    <cellWatch r="G67"/>
    <cellWatch r="H67"/>
    <cellWatch r="I67"/>
    <cellWatch r="J67"/>
    <cellWatch r="K67"/>
    <cellWatch r="L67"/>
    <cellWatch r="M67"/>
    <cellWatch r="N67"/>
    <cellWatch r="O67"/>
    <cellWatch r="P67"/>
    <cellWatch r="Q67"/>
    <cellWatch r="R67"/>
    <cellWatch r="S67"/>
    <cellWatch r="T67"/>
    <cellWatch r="U67"/>
    <cellWatch r="V67"/>
    <cellWatch r="W67"/>
    <cellWatch r="X67"/>
    <cellWatch r="Y67"/>
    <cellWatch r="Z67"/>
    <cellWatch r="AA67"/>
    <cellWatch r="AB67"/>
    <cellWatch r="A68"/>
    <cellWatch r="B68"/>
    <cellWatch r="C68"/>
    <cellWatch r="D68"/>
    <cellWatch r="E68"/>
    <cellWatch r="F68"/>
    <cellWatch r="G68"/>
    <cellWatch r="H68"/>
    <cellWatch r="I68"/>
    <cellWatch r="J68"/>
    <cellWatch r="K68"/>
    <cellWatch r="L68"/>
    <cellWatch r="M68"/>
    <cellWatch r="N68"/>
    <cellWatch r="O68"/>
    <cellWatch r="P68"/>
    <cellWatch r="Q68"/>
    <cellWatch r="R68"/>
    <cellWatch r="S68"/>
    <cellWatch r="T68"/>
    <cellWatch r="U68"/>
    <cellWatch r="V68"/>
    <cellWatch r="W68"/>
    <cellWatch r="X68"/>
    <cellWatch r="Y68"/>
    <cellWatch r="Z68"/>
    <cellWatch r="AA68"/>
    <cellWatch r="AB68"/>
    <cellWatch r="A69"/>
    <cellWatch r="B69"/>
    <cellWatch r="C69"/>
    <cellWatch r="D69"/>
    <cellWatch r="E69"/>
    <cellWatch r="F69"/>
    <cellWatch r="G69"/>
    <cellWatch r="H69"/>
    <cellWatch r="I69"/>
    <cellWatch r="J69"/>
    <cellWatch r="K69"/>
    <cellWatch r="L69"/>
    <cellWatch r="M69"/>
    <cellWatch r="N69"/>
    <cellWatch r="O69"/>
    <cellWatch r="P69"/>
    <cellWatch r="Q69"/>
    <cellWatch r="R69"/>
    <cellWatch r="S69"/>
    <cellWatch r="T69"/>
    <cellWatch r="U69"/>
    <cellWatch r="V69"/>
    <cellWatch r="W69"/>
    <cellWatch r="X69"/>
    <cellWatch r="Y69"/>
    <cellWatch r="Z69"/>
    <cellWatch r="AA69"/>
    <cellWatch r="AB69"/>
    <cellWatch r="A70"/>
    <cellWatch r="B70"/>
    <cellWatch r="C70"/>
    <cellWatch r="D70"/>
    <cellWatch r="E70"/>
    <cellWatch r="F70"/>
    <cellWatch r="G70"/>
    <cellWatch r="H70"/>
    <cellWatch r="I70"/>
    <cellWatch r="J70"/>
    <cellWatch r="K70"/>
    <cellWatch r="L70"/>
    <cellWatch r="M70"/>
    <cellWatch r="N70"/>
    <cellWatch r="O70"/>
    <cellWatch r="P70"/>
    <cellWatch r="Q70"/>
    <cellWatch r="R70"/>
    <cellWatch r="S70"/>
    <cellWatch r="T70"/>
    <cellWatch r="U70"/>
    <cellWatch r="V70"/>
    <cellWatch r="W70"/>
    <cellWatch r="X70"/>
    <cellWatch r="Y70"/>
    <cellWatch r="Z70"/>
    <cellWatch r="AA70"/>
    <cellWatch r="AB70"/>
    <cellWatch r="A71"/>
    <cellWatch r="B71"/>
    <cellWatch r="C71"/>
    <cellWatch r="D71"/>
    <cellWatch r="E71"/>
    <cellWatch r="F71"/>
    <cellWatch r="G71"/>
    <cellWatch r="H71"/>
    <cellWatch r="I71"/>
    <cellWatch r="J71"/>
    <cellWatch r="K71"/>
    <cellWatch r="L71"/>
    <cellWatch r="M71"/>
    <cellWatch r="N71"/>
    <cellWatch r="O71"/>
    <cellWatch r="P71"/>
    <cellWatch r="Q71"/>
    <cellWatch r="R71"/>
    <cellWatch r="S71"/>
    <cellWatch r="T71"/>
    <cellWatch r="U71"/>
    <cellWatch r="V71"/>
    <cellWatch r="W71"/>
    <cellWatch r="X71"/>
    <cellWatch r="Y71"/>
    <cellWatch r="Z71"/>
    <cellWatch r="AA71"/>
    <cellWatch r="AB71"/>
    <cellWatch r="A72"/>
    <cellWatch r="B72"/>
    <cellWatch r="C72"/>
    <cellWatch r="D72"/>
    <cellWatch r="E72"/>
    <cellWatch r="F72"/>
    <cellWatch r="G72"/>
    <cellWatch r="H72"/>
    <cellWatch r="I72"/>
    <cellWatch r="J72"/>
    <cellWatch r="K72"/>
    <cellWatch r="L72"/>
    <cellWatch r="M72"/>
    <cellWatch r="N72"/>
    <cellWatch r="O72"/>
    <cellWatch r="P72"/>
    <cellWatch r="Q72"/>
    <cellWatch r="R72"/>
    <cellWatch r="S72"/>
    <cellWatch r="T72"/>
    <cellWatch r="U72"/>
    <cellWatch r="V72"/>
    <cellWatch r="W72"/>
    <cellWatch r="X72"/>
    <cellWatch r="Y72"/>
    <cellWatch r="Z72"/>
    <cellWatch r="AA72"/>
    <cellWatch r="AB72"/>
    <cellWatch r="A73"/>
    <cellWatch r="B73"/>
    <cellWatch r="C73"/>
    <cellWatch r="D73"/>
    <cellWatch r="E73"/>
    <cellWatch r="F73"/>
    <cellWatch r="G73"/>
    <cellWatch r="H73"/>
    <cellWatch r="I73"/>
    <cellWatch r="J73"/>
    <cellWatch r="K73"/>
    <cellWatch r="L73"/>
    <cellWatch r="M73"/>
    <cellWatch r="N73"/>
    <cellWatch r="O73"/>
    <cellWatch r="P73"/>
    <cellWatch r="Q73"/>
    <cellWatch r="R73"/>
    <cellWatch r="S73"/>
    <cellWatch r="T73"/>
    <cellWatch r="U73"/>
    <cellWatch r="V73"/>
    <cellWatch r="W73"/>
    <cellWatch r="X73"/>
    <cellWatch r="Y73"/>
    <cellWatch r="Z73"/>
    <cellWatch r="AA73"/>
    <cellWatch r="AB73"/>
    <cellWatch r="A74"/>
    <cellWatch r="B74"/>
    <cellWatch r="C74"/>
    <cellWatch r="D74"/>
    <cellWatch r="E74"/>
    <cellWatch r="F74"/>
    <cellWatch r="G74"/>
    <cellWatch r="H74"/>
    <cellWatch r="I74"/>
    <cellWatch r="J74"/>
    <cellWatch r="K74"/>
    <cellWatch r="L74"/>
    <cellWatch r="M74"/>
    <cellWatch r="N74"/>
    <cellWatch r="O74"/>
    <cellWatch r="P74"/>
    <cellWatch r="Q74"/>
    <cellWatch r="R74"/>
    <cellWatch r="S74"/>
    <cellWatch r="T74"/>
    <cellWatch r="U74"/>
    <cellWatch r="V74"/>
    <cellWatch r="W74"/>
    <cellWatch r="X74"/>
    <cellWatch r="Y74"/>
    <cellWatch r="Z74"/>
    <cellWatch r="AA74"/>
    <cellWatch r="AB74"/>
    <cellWatch r="A75"/>
    <cellWatch r="B75"/>
    <cellWatch r="C75"/>
    <cellWatch r="D75"/>
    <cellWatch r="E75"/>
    <cellWatch r="F75"/>
    <cellWatch r="G75"/>
    <cellWatch r="H75"/>
    <cellWatch r="I75"/>
    <cellWatch r="J75"/>
    <cellWatch r="K75"/>
    <cellWatch r="L75"/>
    <cellWatch r="M75"/>
    <cellWatch r="N75"/>
    <cellWatch r="O75"/>
    <cellWatch r="P75"/>
    <cellWatch r="Q75"/>
    <cellWatch r="R75"/>
    <cellWatch r="S75"/>
    <cellWatch r="T75"/>
    <cellWatch r="U75"/>
    <cellWatch r="V75"/>
    <cellWatch r="W75"/>
    <cellWatch r="X75"/>
    <cellWatch r="Y75"/>
    <cellWatch r="Z75"/>
    <cellWatch r="AA75"/>
    <cellWatch r="AB75"/>
    <cellWatch r="A76"/>
    <cellWatch r="B76"/>
    <cellWatch r="C76"/>
    <cellWatch r="D76"/>
    <cellWatch r="E76"/>
    <cellWatch r="F76"/>
    <cellWatch r="G76"/>
    <cellWatch r="H76"/>
    <cellWatch r="I76"/>
    <cellWatch r="J76"/>
    <cellWatch r="K76"/>
    <cellWatch r="L76"/>
    <cellWatch r="M76"/>
    <cellWatch r="N76"/>
    <cellWatch r="O76"/>
    <cellWatch r="P76"/>
    <cellWatch r="Q76"/>
    <cellWatch r="R76"/>
    <cellWatch r="S76"/>
    <cellWatch r="T76"/>
    <cellWatch r="U76"/>
    <cellWatch r="V76"/>
    <cellWatch r="W76"/>
    <cellWatch r="X76"/>
    <cellWatch r="Y76"/>
    <cellWatch r="Z76"/>
    <cellWatch r="AA76"/>
    <cellWatch r="AB76"/>
    <cellWatch r="A77"/>
    <cellWatch r="B77"/>
    <cellWatch r="C77"/>
    <cellWatch r="D77"/>
    <cellWatch r="F77"/>
    <cellWatch r="G77"/>
    <cellWatch r="H77"/>
    <cellWatch r="I77"/>
    <cellWatch r="J77"/>
    <cellWatch r="K77"/>
    <cellWatch r="L77"/>
    <cellWatch r="M77"/>
    <cellWatch r="N77"/>
    <cellWatch r="O77"/>
    <cellWatch r="P77"/>
    <cellWatch r="Q77"/>
    <cellWatch r="R77"/>
    <cellWatch r="S77"/>
    <cellWatch r="T77"/>
    <cellWatch r="U77"/>
    <cellWatch r="V77"/>
    <cellWatch r="W77"/>
    <cellWatch r="X77"/>
    <cellWatch r="Y77"/>
    <cellWatch r="Z77"/>
    <cellWatch r="AA77"/>
    <cellWatch r="AB77"/>
    <cellWatch r="AC77"/>
    <cellWatch r="A78"/>
    <cellWatch r="B78"/>
    <cellWatch r="C78"/>
    <cellWatch r="D78"/>
    <cellWatch r="F78"/>
    <cellWatch r="G78"/>
    <cellWatch r="H78"/>
    <cellWatch r="I78"/>
    <cellWatch r="J78"/>
    <cellWatch r="K78"/>
    <cellWatch r="L78"/>
    <cellWatch r="M78"/>
    <cellWatch r="N78"/>
    <cellWatch r="O78"/>
    <cellWatch r="P78"/>
    <cellWatch r="Q78"/>
    <cellWatch r="R78"/>
    <cellWatch r="S78"/>
    <cellWatch r="T78"/>
    <cellWatch r="U78"/>
    <cellWatch r="V78"/>
    <cellWatch r="W78"/>
    <cellWatch r="X78"/>
    <cellWatch r="Y78"/>
    <cellWatch r="Z78"/>
    <cellWatch r="AA78"/>
    <cellWatch r="AB78"/>
    <cellWatch r="AC78"/>
    <cellWatch r="A79"/>
    <cellWatch r="B79"/>
    <cellWatch r="C79"/>
    <cellWatch r="D79"/>
    <cellWatch r="F79"/>
    <cellWatch r="G79"/>
    <cellWatch r="H79"/>
    <cellWatch r="I79"/>
    <cellWatch r="J79"/>
    <cellWatch r="K79"/>
    <cellWatch r="L79"/>
    <cellWatch r="M79"/>
    <cellWatch r="N79"/>
    <cellWatch r="O79"/>
    <cellWatch r="P79"/>
    <cellWatch r="Q79"/>
    <cellWatch r="R79"/>
    <cellWatch r="S79"/>
    <cellWatch r="T79"/>
    <cellWatch r="U79"/>
    <cellWatch r="V79"/>
    <cellWatch r="W79"/>
    <cellWatch r="X79"/>
    <cellWatch r="Y79"/>
    <cellWatch r="Z79"/>
    <cellWatch r="AA79"/>
    <cellWatch r="AB79"/>
    <cellWatch r="AC79"/>
    <cellWatch r="A80"/>
    <cellWatch r="B80"/>
    <cellWatch r="C80"/>
    <cellWatch r="D80"/>
    <cellWatch r="F80"/>
    <cellWatch r="G80"/>
    <cellWatch r="H80"/>
    <cellWatch r="I80"/>
    <cellWatch r="J80"/>
    <cellWatch r="K80"/>
    <cellWatch r="L80"/>
    <cellWatch r="M80"/>
    <cellWatch r="N80"/>
    <cellWatch r="O80"/>
    <cellWatch r="P80"/>
    <cellWatch r="Q80"/>
    <cellWatch r="R80"/>
    <cellWatch r="S80"/>
    <cellWatch r="T80"/>
    <cellWatch r="U80"/>
    <cellWatch r="V80"/>
    <cellWatch r="W80"/>
    <cellWatch r="X80"/>
    <cellWatch r="Y80"/>
    <cellWatch r="Z80"/>
    <cellWatch r="AA80"/>
    <cellWatch r="AB80"/>
    <cellWatch r="AC80"/>
    <cellWatch r="A81"/>
    <cellWatch r="B81"/>
    <cellWatch r="C81"/>
    <cellWatch r="D81"/>
    <cellWatch r="F81"/>
    <cellWatch r="G81"/>
    <cellWatch r="H81"/>
    <cellWatch r="I81"/>
    <cellWatch r="J81"/>
    <cellWatch r="K81"/>
    <cellWatch r="L81"/>
    <cellWatch r="M81"/>
    <cellWatch r="N81"/>
    <cellWatch r="O81"/>
    <cellWatch r="P81"/>
    <cellWatch r="Q81"/>
    <cellWatch r="R81"/>
    <cellWatch r="S81"/>
    <cellWatch r="T81"/>
    <cellWatch r="U81"/>
    <cellWatch r="V81"/>
    <cellWatch r="W81"/>
    <cellWatch r="X81"/>
    <cellWatch r="Y81"/>
    <cellWatch r="Z81"/>
    <cellWatch r="AA81"/>
    <cellWatch r="AB81"/>
    <cellWatch r="AC81"/>
    <cellWatch r="A82"/>
    <cellWatch r="B82"/>
    <cellWatch r="C82"/>
    <cellWatch r="D82"/>
    <cellWatch r="F82"/>
    <cellWatch r="G82"/>
    <cellWatch r="H82"/>
    <cellWatch r="I82"/>
    <cellWatch r="J82"/>
    <cellWatch r="K82"/>
    <cellWatch r="L82"/>
    <cellWatch r="M82"/>
    <cellWatch r="N82"/>
    <cellWatch r="O82"/>
    <cellWatch r="P82"/>
    <cellWatch r="Q82"/>
    <cellWatch r="R82"/>
    <cellWatch r="S82"/>
    <cellWatch r="T82"/>
    <cellWatch r="U82"/>
    <cellWatch r="V82"/>
    <cellWatch r="W82"/>
    <cellWatch r="X82"/>
    <cellWatch r="Y82"/>
    <cellWatch r="Z82"/>
    <cellWatch r="AA82"/>
    <cellWatch r="AB82"/>
    <cellWatch r="AC82"/>
    <cellWatch r="A83"/>
    <cellWatch r="B83"/>
    <cellWatch r="C83"/>
    <cellWatch r="D83"/>
    <cellWatch r="F83"/>
    <cellWatch r="G83"/>
    <cellWatch r="H83"/>
    <cellWatch r="I83"/>
    <cellWatch r="J83"/>
    <cellWatch r="K83"/>
    <cellWatch r="L83"/>
    <cellWatch r="M83"/>
    <cellWatch r="N83"/>
    <cellWatch r="O83"/>
    <cellWatch r="P83"/>
    <cellWatch r="Q83"/>
    <cellWatch r="R83"/>
    <cellWatch r="S83"/>
    <cellWatch r="T83"/>
    <cellWatch r="U83"/>
    <cellWatch r="V83"/>
    <cellWatch r="W83"/>
    <cellWatch r="X83"/>
    <cellWatch r="Y83"/>
    <cellWatch r="Z83"/>
    <cellWatch r="AA83"/>
    <cellWatch r="AB83"/>
    <cellWatch r="AC83"/>
    <cellWatch r="A84"/>
    <cellWatch r="B84"/>
    <cellWatch r="C84"/>
    <cellWatch r="D84"/>
    <cellWatch r="F84"/>
    <cellWatch r="G84"/>
    <cellWatch r="H84"/>
    <cellWatch r="I84"/>
    <cellWatch r="J84"/>
    <cellWatch r="K84"/>
    <cellWatch r="L84"/>
    <cellWatch r="M84"/>
    <cellWatch r="N84"/>
    <cellWatch r="O84"/>
    <cellWatch r="P84"/>
    <cellWatch r="Q84"/>
    <cellWatch r="R84"/>
    <cellWatch r="S84"/>
    <cellWatch r="T84"/>
    <cellWatch r="U84"/>
    <cellWatch r="V84"/>
    <cellWatch r="W84"/>
    <cellWatch r="X84"/>
    <cellWatch r="Y84"/>
    <cellWatch r="Z84"/>
    <cellWatch r="AA84"/>
    <cellWatch r="AB84"/>
    <cellWatch r="AC84"/>
    <cellWatch r="A85"/>
    <cellWatch r="B85"/>
    <cellWatch r="C85"/>
    <cellWatch r="D85"/>
    <cellWatch r="F85"/>
    <cellWatch r="G85"/>
    <cellWatch r="H85"/>
    <cellWatch r="I85"/>
    <cellWatch r="J85"/>
    <cellWatch r="K85"/>
    <cellWatch r="L85"/>
    <cellWatch r="M85"/>
    <cellWatch r="N85"/>
    <cellWatch r="O85"/>
    <cellWatch r="P85"/>
    <cellWatch r="Q85"/>
    <cellWatch r="R85"/>
    <cellWatch r="S85"/>
    <cellWatch r="T85"/>
    <cellWatch r="U85"/>
    <cellWatch r="V85"/>
    <cellWatch r="W85"/>
    <cellWatch r="X85"/>
    <cellWatch r="Y85"/>
    <cellWatch r="Z85"/>
    <cellWatch r="AA85"/>
    <cellWatch r="AB85"/>
    <cellWatch r="AC85"/>
    <cellWatch r="A86"/>
    <cellWatch r="B86"/>
    <cellWatch r="C86"/>
    <cellWatch r="D86"/>
    <cellWatch r="F86"/>
    <cellWatch r="G86"/>
    <cellWatch r="H86"/>
    <cellWatch r="I86"/>
    <cellWatch r="J86"/>
    <cellWatch r="K86"/>
    <cellWatch r="L86"/>
    <cellWatch r="M86"/>
    <cellWatch r="N86"/>
    <cellWatch r="O86"/>
    <cellWatch r="P86"/>
    <cellWatch r="Q86"/>
    <cellWatch r="R86"/>
    <cellWatch r="S86"/>
    <cellWatch r="T86"/>
    <cellWatch r="U86"/>
    <cellWatch r="V86"/>
    <cellWatch r="W86"/>
    <cellWatch r="X86"/>
    <cellWatch r="Y86"/>
    <cellWatch r="Z86"/>
    <cellWatch r="AA86"/>
    <cellWatch r="AB86"/>
    <cellWatch r="AC86"/>
    <cellWatch r="A87"/>
    <cellWatch r="B87"/>
    <cellWatch r="C87"/>
    <cellWatch r="D87"/>
    <cellWatch r="F87"/>
    <cellWatch r="G87"/>
    <cellWatch r="H87"/>
    <cellWatch r="I87"/>
    <cellWatch r="J87"/>
    <cellWatch r="K87"/>
    <cellWatch r="L87"/>
    <cellWatch r="M87"/>
    <cellWatch r="N87"/>
    <cellWatch r="O87"/>
    <cellWatch r="P87"/>
    <cellWatch r="Q87"/>
    <cellWatch r="R87"/>
    <cellWatch r="S87"/>
    <cellWatch r="T87"/>
    <cellWatch r="U87"/>
    <cellWatch r="V87"/>
    <cellWatch r="W87"/>
    <cellWatch r="X87"/>
    <cellWatch r="Y87"/>
    <cellWatch r="Z87"/>
    <cellWatch r="AA87"/>
    <cellWatch r="AB87"/>
    <cellWatch r="AC87"/>
    <cellWatch r="A88"/>
    <cellWatch r="B88"/>
    <cellWatch r="C88"/>
    <cellWatch r="D88"/>
    <cellWatch r="F88"/>
    <cellWatch r="G88"/>
    <cellWatch r="H88"/>
    <cellWatch r="I88"/>
    <cellWatch r="J88"/>
    <cellWatch r="K88"/>
    <cellWatch r="L88"/>
    <cellWatch r="M88"/>
    <cellWatch r="N88"/>
    <cellWatch r="O88"/>
    <cellWatch r="P88"/>
    <cellWatch r="Q88"/>
    <cellWatch r="R88"/>
    <cellWatch r="S88"/>
    <cellWatch r="T88"/>
    <cellWatch r="U88"/>
    <cellWatch r="V88"/>
    <cellWatch r="W88"/>
    <cellWatch r="X88"/>
    <cellWatch r="Y88"/>
    <cellWatch r="Z88"/>
    <cellWatch r="AA88"/>
    <cellWatch r="AB88"/>
    <cellWatch r="AC88"/>
    <cellWatch r="A89"/>
    <cellWatch r="B89"/>
    <cellWatch r="C89"/>
    <cellWatch r="D89"/>
    <cellWatch r="F89"/>
    <cellWatch r="G89"/>
    <cellWatch r="H89"/>
    <cellWatch r="I89"/>
    <cellWatch r="J89"/>
    <cellWatch r="K89"/>
    <cellWatch r="L89"/>
    <cellWatch r="M89"/>
    <cellWatch r="N89"/>
    <cellWatch r="O89"/>
    <cellWatch r="P89"/>
    <cellWatch r="Q89"/>
    <cellWatch r="R89"/>
    <cellWatch r="S89"/>
    <cellWatch r="T89"/>
    <cellWatch r="U89"/>
    <cellWatch r="V89"/>
    <cellWatch r="W89"/>
    <cellWatch r="X89"/>
    <cellWatch r="Y89"/>
    <cellWatch r="Z89"/>
    <cellWatch r="AA89"/>
    <cellWatch r="AB89"/>
    <cellWatch r="AC89"/>
    <cellWatch r="A90"/>
    <cellWatch r="B90"/>
    <cellWatch r="C90"/>
    <cellWatch r="D90"/>
    <cellWatch r="F90"/>
    <cellWatch r="G90"/>
    <cellWatch r="H90"/>
    <cellWatch r="I90"/>
    <cellWatch r="J90"/>
    <cellWatch r="K90"/>
    <cellWatch r="L90"/>
    <cellWatch r="M90"/>
    <cellWatch r="N90"/>
    <cellWatch r="O90"/>
    <cellWatch r="P90"/>
    <cellWatch r="Q90"/>
    <cellWatch r="R90"/>
    <cellWatch r="S90"/>
    <cellWatch r="T90"/>
    <cellWatch r="U90"/>
    <cellWatch r="V90"/>
    <cellWatch r="W90"/>
    <cellWatch r="X90"/>
    <cellWatch r="Y90"/>
    <cellWatch r="Z90"/>
    <cellWatch r="AA90"/>
    <cellWatch r="AB90"/>
    <cellWatch r="AC90"/>
    <cellWatch r="A91"/>
    <cellWatch r="B91"/>
    <cellWatch r="C91"/>
    <cellWatch r="D91"/>
    <cellWatch r="E91"/>
    <cellWatch r="F91"/>
    <cellWatch r="G91"/>
    <cellWatch r="H91"/>
    <cellWatch r="I91"/>
    <cellWatch r="J91"/>
    <cellWatch r="K91"/>
    <cellWatch r="L91"/>
    <cellWatch r="M91"/>
    <cellWatch r="N91"/>
    <cellWatch r="O91"/>
    <cellWatch r="P91"/>
    <cellWatch r="Q91"/>
    <cellWatch r="R91"/>
    <cellWatch r="S91"/>
    <cellWatch r="T91"/>
    <cellWatch r="U91"/>
    <cellWatch r="V91"/>
    <cellWatch r="W91"/>
    <cellWatch r="X91"/>
    <cellWatch r="Y91"/>
    <cellWatch r="Z91"/>
    <cellWatch r="AA91"/>
    <cellWatch r="AB91"/>
    <cellWatch r="A92"/>
    <cellWatch r="B92"/>
    <cellWatch r="C92"/>
    <cellWatch r="D92"/>
    <cellWatch r="E92"/>
    <cellWatch r="F92"/>
    <cellWatch r="G92"/>
    <cellWatch r="H92"/>
    <cellWatch r="I92"/>
    <cellWatch r="J92"/>
    <cellWatch r="K92"/>
    <cellWatch r="L92"/>
    <cellWatch r="M92"/>
    <cellWatch r="N92"/>
    <cellWatch r="O92"/>
    <cellWatch r="P92"/>
    <cellWatch r="Q92"/>
    <cellWatch r="R92"/>
    <cellWatch r="S92"/>
    <cellWatch r="T92"/>
    <cellWatch r="U92"/>
    <cellWatch r="V92"/>
    <cellWatch r="W92"/>
    <cellWatch r="X92"/>
    <cellWatch r="Y92"/>
    <cellWatch r="Z92"/>
    <cellWatch r="AA92"/>
    <cellWatch r="AB92"/>
    <cellWatch r="A93"/>
    <cellWatch r="B93"/>
    <cellWatch r="C93"/>
    <cellWatch r="D93"/>
    <cellWatch r="E93"/>
    <cellWatch r="F93"/>
    <cellWatch r="G93"/>
    <cellWatch r="H93"/>
    <cellWatch r="I93"/>
    <cellWatch r="J93"/>
    <cellWatch r="K93"/>
    <cellWatch r="L93"/>
    <cellWatch r="M93"/>
    <cellWatch r="N93"/>
    <cellWatch r="O93"/>
    <cellWatch r="P93"/>
    <cellWatch r="Q93"/>
    <cellWatch r="R93"/>
    <cellWatch r="S93"/>
    <cellWatch r="T93"/>
    <cellWatch r="U93"/>
    <cellWatch r="V93"/>
    <cellWatch r="W93"/>
    <cellWatch r="X93"/>
    <cellWatch r="Y93"/>
    <cellWatch r="Z93"/>
    <cellWatch r="AA93"/>
    <cellWatch r="AB93"/>
  </cellWatches>
  <ignoredErrors>
    <ignoredError sqref="AA5:AA16 B17:AB17 B90 AB72 F90:L90 M90 B72:AA72 C90:D90 E90 AA60:AA71 L78:L89" unlocked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AI31"/>
  <sheetViews>
    <sheetView showZeros="0" workbookViewId="0">
      <selection activeCell="AH14" sqref="AH14"/>
    </sheetView>
  </sheetViews>
  <sheetFormatPr baseColWidth="10" defaultColWidth="4.5703125" defaultRowHeight="12.75" x14ac:dyDescent="0.2"/>
  <cols>
    <col min="1" max="1" width="23.28515625" style="19" bestFit="1" customWidth="1"/>
    <col min="2" max="2" width="8.42578125" style="15" bestFit="1" customWidth="1"/>
    <col min="3" max="3" width="7.7109375" style="15" bestFit="1" customWidth="1"/>
    <col min="4" max="4" width="8" style="15" bestFit="1" customWidth="1"/>
    <col min="5" max="5" width="7.7109375" style="15" bestFit="1" customWidth="1"/>
    <col min="6" max="6" width="8.7109375" style="15" bestFit="1" customWidth="1"/>
    <col min="7" max="7" width="8" style="15" bestFit="1" customWidth="1"/>
    <col min="8" max="8" width="6.7109375" style="15" customWidth="1"/>
    <col min="9" max="9" width="5.42578125" style="15" bestFit="1" customWidth="1"/>
    <col min="10" max="10" width="6" style="15" bestFit="1" customWidth="1"/>
    <col min="11" max="11" width="5.42578125" style="15" bestFit="1" customWidth="1"/>
    <col min="12" max="12" width="6.28515625" style="15" bestFit="1" customWidth="1"/>
    <col min="13" max="13" width="6.42578125" style="15" bestFit="1" customWidth="1"/>
    <col min="14" max="14" width="5.42578125" style="15" bestFit="1" customWidth="1"/>
    <col min="15" max="15" width="4.42578125" style="15" bestFit="1" customWidth="1"/>
    <col min="16" max="16" width="6.42578125" style="15" bestFit="1" customWidth="1"/>
    <col min="17" max="17" width="4.42578125" style="15" bestFit="1" customWidth="1"/>
    <col min="18" max="18" width="5.42578125" style="15" bestFit="1" customWidth="1"/>
    <col min="19" max="22" width="5.42578125" style="15" customWidth="1"/>
    <col min="23" max="25" width="6.42578125" style="15" bestFit="1" customWidth="1"/>
    <col min="26" max="26" width="8" style="15" bestFit="1" customWidth="1"/>
    <col min="27" max="27" width="8.5703125" style="15" bestFit="1" customWidth="1"/>
    <col min="28" max="29" width="6.42578125" style="15" customWidth="1"/>
    <col min="30" max="30" width="6.42578125" style="15" bestFit="1" customWidth="1"/>
    <col min="31" max="31" width="6.42578125" style="15" customWidth="1"/>
    <col min="32" max="32" width="8.7109375" style="15" bestFit="1" customWidth="1"/>
    <col min="33" max="33" width="10.42578125" style="16" bestFit="1" customWidth="1"/>
    <col min="34" max="34" width="11.42578125" style="17" bestFit="1" customWidth="1"/>
    <col min="35" max="35" width="4.5703125" style="17" customWidth="1"/>
    <col min="36" max="16384" width="4.5703125" style="18"/>
  </cols>
  <sheetData>
    <row r="1" spans="1:35" ht="21.75" thickBot="1" x14ac:dyDescent="0.3">
      <c r="A1" s="90" t="s">
        <v>66</v>
      </c>
      <c r="B1" s="14"/>
    </row>
    <row r="2" spans="1:35" ht="15" customHeight="1" thickBot="1" x14ac:dyDescent="0.25">
      <c r="B2" s="20"/>
      <c r="C2" s="20"/>
      <c r="D2" s="20"/>
      <c r="E2" s="20"/>
      <c r="F2" s="20"/>
      <c r="G2" s="20"/>
      <c r="H2" s="132" t="s">
        <v>40</v>
      </c>
      <c r="I2" s="133"/>
      <c r="J2" s="21"/>
      <c r="K2" s="20"/>
      <c r="L2" s="20"/>
      <c r="M2" s="132" t="s">
        <v>39</v>
      </c>
      <c r="N2" s="133"/>
      <c r="O2" s="20"/>
      <c r="P2" s="20"/>
      <c r="Q2" s="20"/>
      <c r="R2" s="20"/>
      <c r="S2" s="20"/>
      <c r="T2" s="20"/>
      <c r="U2" s="20"/>
      <c r="V2" s="20"/>
      <c r="W2" s="22"/>
      <c r="X2" s="22"/>
      <c r="Y2" s="22"/>
      <c r="Z2" s="20"/>
      <c r="AA2" s="20"/>
      <c r="AB2" s="20"/>
      <c r="AC2" s="20"/>
      <c r="AD2" s="20"/>
      <c r="AE2" s="20"/>
      <c r="AF2" s="20"/>
    </row>
    <row r="3" spans="1:35" s="28" customFormat="1" ht="144" customHeight="1" thickBot="1" x14ac:dyDescent="0.25">
      <c r="A3" s="19"/>
      <c r="B3" s="23" t="s">
        <v>67</v>
      </c>
      <c r="C3" s="128" t="s">
        <v>68</v>
      </c>
      <c r="D3" s="23" t="s">
        <v>69</v>
      </c>
      <c r="E3" s="128" t="s">
        <v>70</v>
      </c>
      <c r="F3" s="23" t="s">
        <v>71</v>
      </c>
      <c r="G3" s="129" t="s">
        <v>72</v>
      </c>
      <c r="H3" s="23" t="s">
        <v>73</v>
      </c>
      <c r="I3" s="23" t="s">
        <v>74</v>
      </c>
      <c r="J3" s="23" t="s">
        <v>50</v>
      </c>
      <c r="K3" s="23" t="s">
        <v>75</v>
      </c>
      <c r="L3" s="128" t="s">
        <v>76</v>
      </c>
      <c r="M3" s="23" t="s">
        <v>77</v>
      </c>
      <c r="N3" s="23" t="s">
        <v>78</v>
      </c>
      <c r="O3" s="24" t="s">
        <v>79</v>
      </c>
      <c r="P3" s="24" t="s">
        <v>80</v>
      </c>
      <c r="Q3" s="24" t="s">
        <v>81</v>
      </c>
      <c r="R3" s="24" t="s">
        <v>82</v>
      </c>
      <c r="S3" s="99" t="s">
        <v>83</v>
      </c>
      <c r="T3" s="99" t="s">
        <v>51</v>
      </c>
      <c r="U3" s="99" t="s">
        <v>52</v>
      </c>
      <c r="V3" s="99" t="s">
        <v>53</v>
      </c>
      <c r="W3" s="104" t="s">
        <v>84</v>
      </c>
      <c r="X3" s="23" t="s">
        <v>57</v>
      </c>
      <c r="Y3" s="23" t="s">
        <v>58</v>
      </c>
      <c r="Z3" s="23" t="s">
        <v>59</v>
      </c>
      <c r="AA3" s="23" t="s">
        <v>60</v>
      </c>
      <c r="AB3" s="23" t="s">
        <v>85</v>
      </c>
      <c r="AC3" s="23" t="s">
        <v>86</v>
      </c>
      <c r="AD3" s="23" t="s">
        <v>87</v>
      </c>
      <c r="AE3" s="23" t="s">
        <v>88</v>
      </c>
      <c r="AF3" s="23" t="s">
        <v>89</v>
      </c>
      <c r="AG3" s="25" t="s">
        <v>12</v>
      </c>
      <c r="AH3" s="26" t="s">
        <v>47</v>
      </c>
      <c r="AI3" s="27"/>
    </row>
    <row r="4" spans="1:35" ht="16.899999999999999" customHeight="1" x14ac:dyDescent="0.2">
      <c r="A4" s="29" t="s">
        <v>38</v>
      </c>
      <c r="B4" s="30">
        <v>1.5</v>
      </c>
      <c r="C4" s="31">
        <v>18.14</v>
      </c>
      <c r="D4" s="31">
        <v>6.42</v>
      </c>
      <c r="E4" s="31">
        <v>9.24</v>
      </c>
      <c r="F4" s="31">
        <v>31.099999999999998</v>
      </c>
      <c r="G4" s="32">
        <v>25.700000000000003</v>
      </c>
      <c r="H4" s="30">
        <v>0</v>
      </c>
      <c r="I4" s="33">
        <v>0.52839000000000003</v>
      </c>
      <c r="J4" s="34">
        <v>0.19015000000000001</v>
      </c>
      <c r="K4" s="31">
        <v>0</v>
      </c>
      <c r="L4" s="32">
        <v>0.16200000000000001</v>
      </c>
      <c r="M4" s="30">
        <v>0.39800000000000002</v>
      </c>
      <c r="N4" s="33">
        <v>0</v>
      </c>
      <c r="O4" s="34">
        <v>4.8000000000000001E-2</v>
      </c>
      <c r="P4" s="31">
        <v>1.2382059999999999</v>
      </c>
      <c r="Q4" s="31">
        <v>0</v>
      </c>
      <c r="R4" s="31">
        <v>0.14977000000000001</v>
      </c>
      <c r="S4" s="31">
        <v>0</v>
      </c>
      <c r="T4" s="31">
        <v>1.047E-2</v>
      </c>
      <c r="U4" s="31">
        <v>1.9180000000000003E-2</v>
      </c>
      <c r="V4" s="34">
        <v>4.0820000000000002E-2</v>
      </c>
      <c r="W4" s="34">
        <v>0</v>
      </c>
      <c r="X4" s="31">
        <v>0</v>
      </c>
      <c r="Y4" s="31">
        <v>0</v>
      </c>
      <c r="Z4" s="31">
        <v>0.43</v>
      </c>
      <c r="AA4" s="33">
        <v>0</v>
      </c>
      <c r="AB4" s="34">
        <v>0</v>
      </c>
      <c r="AC4" s="31">
        <v>5.6000000000000001E-2</v>
      </c>
      <c r="AD4" s="31">
        <v>2.879</v>
      </c>
      <c r="AE4" s="31">
        <v>1.3000000000000001E-2</v>
      </c>
      <c r="AF4" s="33">
        <v>0.33999999999999997</v>
      </c>
      <c r="AG4" s="35">
        <f>SUM(B4:AF4)</f>
        <v>98.602986000000044</v>
      </c>
      <c r="AH4" s="36">
        <f>'MENSUAL DEIXALLERIES'!B72</f>
        <v>1860</v>
      </c>
    </row>
    <row r="5" spans="1:35" ht="16.899999999999999" customHeight="1" x14ac:dyDescent="0.2">
      <c r="A5" s="37" t="s">
        <v>37</v>
      </c>
      <c r="B5" s="38">
        <v>2.21</v>
      </c>
      <c r="C5" s="39">
        <v>38.879999999999995</v>
      </c>
      <c r="D5" s="39">
        <v>4.4000000000000004</v>
      </c>
      <c r="E5" s="39">
        <v>51.64</v>
      </c>
      <c r="F5" s="39">
        <v>73.28</v>
      </c>
      <c r="G5" s="40">
        <v>62.160000000000011</v>
      </c>
      <c r="H5" s="38">
        <v>1.56</v>
      </c>
      <c r="I5" s="41">
        <v>0.40824000000000005</v>
      </c>
      <c r="J5" s="42">
        <v>0.18451999999999999</v>
      </c>
      <c r="K5" s="39">
        <v>0</v>
      </c>
      <c r="L5" s="40">
        <v>0</v>
      </c>
      <c r="M5" s="38">
        <v>0.77700000000000002</v>
      </c>
      <c r="N5" s="41">
        <v>0.63</v>
      </c>
      <c r="O5" s="42">
        <v>6.2E-2</v>
      </c>
      <c r="P5" s="39">
        <v>1.404407</v>
      </c>
      <c r="Q5" s="39">
        <v>5.1499999999999997E-2</v>
      </c>
      <c r="R5" s="39">
        <v>0.39651999999999998</v>
      </c>
      <c r="S5" s="39">
        <v>0</v>
      </c>
      <c r="T5" s="39">
        <v>0</v>
      </c>
      <c r="U5" s="39">
        <v>3.0699999999999998E-3</v>
      </c>
      <c r="V5" s="42">
        <v>1.8000000000000001E-4</v>
      </c>
      <c r="W5" s="42">
        <v>0.38700000000000001</v>
      </c>
      <c r="X5" s="39">
        <v>0.34199999999999997</v>
      </c>
      <c r="Y5" s="39">
        <v>1.0669999999999999</v>
      </c>
      <c r="Z5" s="39">
        <v>1.3</v>
      </c>
      <c r="AA5" s="41">
        <v>0.311</v>
      </c>
      <c r="AB5" s="42">
        <v>0.81599999999999995</v>
      </c>
      <c r="AC5" s="39">
        <v>5.0999999999999997E-2</v>
      </c>
      <c r="AD5" s="39">
        <v>3.8299999999999992</v>
      </c>
      <c r="AE5" s="39">
        <v>8.9999999999999993E-3</v>
      </c>
      <c r="AF5" s="41">
        <v>0.64800000000000002</v>
      </c>
      <c r="AG5" s="43">
        <f t="shared" ref="AG5:AG27" si="0">SUM(B5:AF5)</f>
        <v>246.80843700000003</v>
      </c>
      <c r="AH5" s="44">
        <f>'MENSUAL DEIXALLERIES'!C72</f>
        <v>3300</v>
      </c>
    </row>
    <row r="6" spans="1:35" ht="16.899999999999999" customHeight="1" x14ac:dyDescent="0.2">
      <c r="A6" s="45" t="s">
        <v>36</v>
      </c>
      <c r="B6" s="38">
        <v>0</v>
      </c>
      <c r="C6" s="39">
        <v>0</v>
      </c>
      <c r="D6" s="39">
        <v>0</v>
      </c>
      <c r="E6" s="39">
        <v>0</v>
      </c>
      <c r="F6" s="39">
        <v>0</v>
      </c>
      <c r="G6" s="40">
        <v>0</v>
      </c>
      <c r="H6" s="38">
        <v>0</v>
      </c>
      <c r="I6" s="41">
        <v>0</v>
      </c>
      <c r="J6" s="42">
        <v>0</v>
      </c>
      <c r="K6" s="39">
        <v>0</v>
      </c>
      <c r="L6" s="40">
        <v>0</v>
      </c>
      <c r="M6" s="38">
        <v>0</v>
      </c>
      <c r="N6" s="41">
        <v>0</v>
      </c>
      <c r="O6" s="42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42">
        <v>0</v>
      </c>
      <c r="W6" s="42">
        <v>0</v>
      </c>
      <c r="X6" s="39">
        <v>0</v>
      </c>
      <c r="Y6" s="39">
        <v>0</v>
      </c>
      <c r="Z6" s="39">
        <v>0</v>
      </c>
      <c r="AA6" s="41">
        <v>0</v>
      </c>
      <c r="AB6" s="42">
        <v>0</v>
      </c>
      <c r="AC6" s="39">
        <v>0</v>
      </c>
      <c r="AD6" s="39">
        <v>0</v>
      </c>
      <c r="AE6" s="39">
        <v>0</v>
      </c>
      <c r="AF6" s="41">
        <v>0</v>
      </c>
      <c r="AG6" s="43">
        <f t="shared" si="0"/>
        <v>0</v>
      </c>
      <c r="AH6" s="44">
        <f>'MENSUAL DEIXALLERIES'!D72</f>
        <v>0</v>
      </c>
    </row>
    <row r="7" spans="1:35" ht="16.899999999999999" customHeight="1" x14ac:dyDescent="0.2">
      <c r="A7" s="37" t="s">
        <v>35</v>
      </c>
      <c r="B7" s="38">
        <v>0.51</v>
      </c>
      <c r="C7" s="39">
        <v>39.46</v>
      </c>
      <c r="D7" s="39">
        <v>5.17</v>
      </c>
      <c r="E7" s="39">
        <v>14.16</v>
      </c>
      <c r="F7" s="39">
        <v>0</v>
      </c>
      <c r="G7" s="40">
        <v>58.91</v>
      </c>
      <c r="H7" s="38">
        <v>1.56</v>
      </c>
      <c r="I7" s="41">
        <v>0.39252000000000004</v>
      </c>
      <c r="J7" s="42">
        <v>0.36810999999999999</v>
      </c>
      <c r="K7" s="39">
        <v>0</v>
      </c>
      <c r="L7" s="40">
        <v>0.38300000000000001</v>
      </c>
      <c r="M7" s="38">
        <v>0.67500000000000004</v>
      </c>
      <c r="N7" s="41">
        <v>0.81</v>
      </c>
      <c r="O7" s="42">
        <v>0</v>
      </c>
      <c r="P7" s="39">
        <v>1.7802339999999999</v>
      </c>
      <c r="Q7" s="39">
        <v>0</v>
      </c>
      <c r="R7" s="39">
        <v>0.23551</v>
      </c>
      <c r="S7" s="39">
        <v>0</v>
      </c>
      <c r="T7" s="39">
        <v>2.427E-2</v>
      </c>
      <c r="U7" s="39">
        <v>1.0370000000000001E-2</v>
      </c>
      <c r="V7" s="42">
        <v>4.2540000000000001E-2</v>
      </c>
      <c r="W7" s="42">
        <v>0.70499999999999996</v>
      </c>
      <c r="X7" s="39">
        <v>0.28300000000000003</v>
      </c>
      <c r="Y7" s="39">
        <v>0</v>
      </c>
      <c r="Z7" s="39">
        <v>1.05</v>
      </c>
      <c r="AA7" s="41">
        <v>0.24800000000000003</v>
      </c>
      <c r="AB7" s="42">
        <v>1.8280000000000001</v>
      </c>
      <c r="AC7" s="39">
        <v>0.14300000000000002</v>
      </c>
      <c r="AD7" s="39">
        <v>1.4539999999999997</v>
      </c>
      <c r="AE7" s="39">
        <v>0</v>
      </c>
      <c r="AF7" s="41">
        <v>0.753</v>
      </c>
      <c r="AG7" s="43">
        <f t="shared" si="0"/>
        <v>130.95555399999998</v>
      </c>
      <c r="AH7" s="44">
        <f>'MENSUAL DEIXALLERIES'!E72</f>
        <v>2478</v>
      </c>
    </row>
    <row r="8" spans="1:35" ht="16.899999999999999" customHeight="1" x14ac:dyDescent="0.2">
      <c r="A8" s="37" t="s">
        <v>34</v>
      </c>
      <c r="B8" s="38">
        <v>2.06</v>
      </c>
      <c r="C8" s="39">
        <v>49.44</v>
      </c>
      <c r="D8" s="39">
        <v>12.5</v>
      </c>
      <c r="E8" s="39">
        <v>25</v>
      </c>
      <c r="F8" s="39">
        <v>63.67</v>
      </c>
      <c r="G8" s="40">
        <v>58.239999999999995</v>
      </c>
      <c r="H8" s="38">
        <v>3.2</v>
      </c>
      <c r="I8" s="41">
        <v>0.73194999999999999</v>
      </c>
      <c r="J8" s="42">
        <v>0.28171000000000002</v>
      </c>
      <c r="K8" s="39">
        <v>0</v>
      </c>
      <c r="L8" s="40">
        <v>0.74299999999999999</v>
      </c>
      <c r="M8" s="38">
        <v>0</v>
      </c>
      <c r="N8" s="41">
        <v>0</v>
      </c>
      <c r="O8" s="42">
        <v>0.06</v>
      </c>
      <c r="P8" s="39">
        <v>4.6535790000000006</v>
      </c>
      <c r="Q8" s="39">
        <v>0</v>
      </c>
      <c r="R8" s="39">
        <v>0.50105999999999995</v>
      </c>
      <c r="S8" s="39">
        <v>0</v>
      </c>
      <c r="T8" s="39">
        <v>6.8319999999999992E-2</v>
      </c>
      <c r="U8" s="39">
        <v>0.12892999999999999</v>
      </c>
      <c r="V8" s="42">
        <v>0.19736000000000004</v>
      </c>
      <c r="W8" s="42">
        <v>1.915</v>
      </c>
      <c r="X8" s="39">
        <v>1.2330000000000001</v>
      </c>
      <c r="Y8" s="39">
        <v>0.39400000000000002</v>
      </c>
      <c r="Z8" s="39">
        <v>3.02</v>
      </c>
      <c r="AA8" s="41">
        <v>1.0070000000000001</v>
      </c>
      <c r="AB8" s="42">
        <v>0.89600000000000002</v>
      </c>
      <c r="AC8" s="39">
        <v>0.27100000000000002</v>
      </c>
      <c r="AD8" s="39">
        <v>3.5500000000000003</v>
      </c>
      <c r="AE8" s="39">
        <v>3.6000000000000004E-2</v>
      </c>
      <c r="AF8" s="41">
        <v>0.79899999999999993</v>
      </c>
      <c r="AG8" s="43">
        <f t="shared" si="0"/>
        <v>234.59690900000004</v>
      </c>
      <c r="AH8" s="44">
        <f>'MENSUAL DEIXALLERIES'!F72</f>
        <v>4293</v>
      </c>
    </row>
    <row r="9" spans="1:35" ht="16.899999999999999" customHeight="1" x14ac:dyDescent="0.2">
      <c r="A9" s="37" t="s">
        <v>33</v>
      </c>
      <c r="B9" s="38">
        <v>0</v>
      </c>
      <c r="C9" s="39">
        <v>15.56</v>
      </c>
      <c r="D9" s="39">
        <v>2.9640199999999997</v>
      </c>
      <c r="E9" s="39">
        <v>5.5600000000000005</v>
      </c>
      <c r="F9" s="39">
        <v>14.78</v>
      </c>
      <c r="G9" s="40">
        <v>25.54</v>
      </c>
      <c r="H9" s="38">
        <v>1.02</v>
      </c>
      <c r="I9" s="41">
        <v>0.2</v>
      </c>
      <c r="J9" s="42">
        <v>0</v>
      </c>
      <c r="K9" s="39">
        <v>0</v>
      </c>
      <c r="L9" s="40">
        <v>0</v>
      </c>
      <c r="M9" s="38">
        <v>0.41299999999999998</v>
      </c>
      <c r="N9" s="41">
        <v>0</v>
      </c>
      <c r="O9" s="42">
        <v>0</v>
      </c>
      <c r="P9" s="39">
        <v>1.1331579999999999</v>
      </c>
      <c r="Q9" s="39">
        <v>0</v>
      </c>
      <c r="R9" s="39">
        <v>0.17463000000000001</v>
      </c>
      <c r="S9" s="39">
        <v>0</v>
      </c>
      <c r="T9" s="39">
        <v>1.9619999999999999E-2</v>
      </c>
      <c r="U9" s="39">
        <v>4.0000000000000003E-5</v>
      </c>
      <c r="V9" s="42">
        <v>3.1609999999999999E-2</v>
      </c>
      <c r="W9" s="42">
        <v>0</v>
      </c>
      <c r="X9" s="39">
        <v>0</v>
      </c>
      <c r="Y9" s="39">
        <v>0</v>
      </c>
      <c r="Z9" s="39">
        <v>1.24</v>
      </c>
      <c r="AA9" s="41">
        <v>0</v>
      </c>
      <c r="AB9" s="42">
        <v>0</v>
      </c>
      <c r="AC9" s="39">
        <v>0.158</v>
      </c>
      <c r="AD9" s="39">
        <v>1.9290000000000003</v>
      </c>
      <c r="AE9" s="39">
        <v>2.1999999999999999E-2</v>
      </c>
      <c r="AF9" s="41">
        <v>0.13700000000000001</v>
      </c>
      <c r="AG9" s="43">
        <f t="shared" si="0"/>
        <v>70.882077999999993</v>
      </c>
      <c r="AH9" s="44">
        <f>'MENSUAL DEIXALLERIES'!G72</f>
        <v>1016</v>
      </c>
    </row>
    <row r="10" spans="1:35" ht="16.899999999999999" customHeight="1" x14ac:dyDescent="0.2">
      <c r="A10" s="37" t="s">
        <v>32</v>
      </c>
      <c r="B10" s="38">
        <v>0</v>
      </c>
      <c r="C10" s="39">
        <v>53.82</v>
      </c>
      <c r="D10" s="39">
        <v>8.08</v>
      </c>
      <c r="E10" s="39">
        <v>18.54</v>
      </c>
      <c r="F10" s="39">
        <v>108.74000000000001</v>
      </c>
      <c r="G10" s="40">
        <v>62.04</v>
      </c>
      <c r="H10" s="38">
        <v>1.56</v>
      </c>
      <c r="I10" s="41">
        <v>0.39252000000000004</v>
      </c>
      <c r="J10" s="42">
        <v>0.36090999999999995</v>
      </c>
      <c r="K10" s="39">
        <v>0.13200000000000001</v>
      </c>
      <c r="L10" s="40">
        <v>0</v>
      </c>
      <c r="M10" s="38">
        <v>0.47899999999999998</v>
      </c>
      <c r="N10" s="41">
        <v>0.63</v>
      </c>
      <c r="O10" s="42">
        <v>4.4999999999999998E-2</v>
      </c>
      <c r="P10" s="39">
        <v>3.3369070000000001</v>
      </c>
      <c r="Q10" s="39">
        <v>0</v>
      </c>
      <c r="R10" s="39">
        <v>8.0589999999999995E-2</v>
      </c>
      <c r="S10" s="39">
        <v>0.95</v>
      </c>
      <c r="T10" s="39">
        <v>0</v>
      </c>
      <c r="U10" s="39">
        <v>5.4990000000000004E-2</v>
      </c>
      <c r="V10" s="42">
        <v>2.044E-2</v>
      </c>
      <c r="W10" s="42">
        <v>0.35199999999999998</v>
      </c>
      <c r="X10" s="39">
        <v>0.27</v>
      </c>
      <c r="Y10" s="39">
        <v>0</v>
      </c>
      <c r="Z10" s="39">
        <v>2.08</v>
      </c>
      <c r="AA10" s="41">
        <v>0</v>
      </c>
      <c r="AB10" s="42">
        <v>0</v>
      </c>
      <c r="AC10" s="39">
        <v>0.115</v>
      </c>
      <c r="AD10" s="39">
        <v>2.1890000000000001</v>
      </c>
      <c r="AE10" s="39">
        <v>1.4999999999999999E-2</v>
      </c>
      <c r="AF10" s="41">
        <v>0.34899999999999998</v>
      </c>
      <c r="AG10" s="43">
        <f t="shared" si="0"/>
        <v>264.6323569999999</v>
      </c>
      <c r="AH10" s="44">
        <f>'MENSUAL DEIXALLERIES'!H72</f>
        <v>1980</v>
      </c>
    </row>
    <row r="11" spans="1:35" ht="16.899999999999999" customHeight="1" x14ac:dyDescent="0.2">
      <c r="A11" s="37" t="s">
        <v>31</v>
      </c>
      <c r="B11" s="38">
        <v>2.67</v>
      </c>
      <c r="C11" s="39">
        <v>37.42</v>
      </c>
      <c r="D11" s="39">
        <v>14.129999999999999</v>
      </c>
      <c r="E11" s="39">
        <v>21.840000000000003</v>
      </c>
      <c r="F11" s="39">
        <v>58.9</v>
      </c>
      <c r="G11" s="40">
        <v>49.629999999999995</v>
      </c>
      <c r="H11" s="38">
        <v>2.16</v>
      </c>
      <c r="I11" s="41">
        <v>1.2538</v>
      </c>
      <c r="J11" s="42">
        <v>0.39823999999999998</v>
      </c>
      <c r="K11" s="39">
        <v>0.12</v>
      </c>
      <c r="L11" s="40">
        <v>0</v>
      </c>
      <c r="M11" s="38">
        <v>0.69199999999999995</v>
      </c>
      <c r="N11" s="41">
        <v>0</v>
      </c>
      <c r="O11" s="42">
        <v>6.3E-2</v>
      </c>
      <c r="P11" s="39">
        <v>2.437243</v>
      </c>
      <c r="Q11" s="39">
        <v>0</v>
      </c>
      <c r="R11" s="39">
        <v>0.99055999999999989</v>
      </c>
      <c r="S11" s="39">
        <v>0</v>
      </c>
      <c r="T11" s="39">
        <v>9.0900000000000009E-3</v>
      </c>
      <c r="U11" s="39">
        <v>0.11741999999999998</v>
      </c>
      <c r="V11" s="42">
        <v>5.4189999999999995E-2</v>
      </c>
      <c r="W11" s="42">
        <v>1.9729999999999999</v>
      </c>
      <c r="X11" s="39">
        <v>0.66799999999999993</v>
      </c>
      <c r="Y11" s="39">
        <v>0.82400000000000007</v>
      </c>
      <c r="Z11" s="39">
        <v>1.9800000000000002</v>
      </c>
      <c r="AA11" s="41">
        <v>1.028</v>
      </c>
      <c r="AB11" s="42">
        <v>1.105</v>
      </c>
      <c r="AC11" s="39">
        <v>0.152</v>
      </c>
      <c r="AD11" s="39">
        <v>3.9210000000000003</v>
      </c>
      <c r="AE11" s="39">
        <v>3.7999999999999999E-2</v>
      </c>
      <c r="AF11" s="41">
        <v>1.8150000000000002</v>
      </c>
      <c r="AG11" s="43">
        <f t="shared" si="0"/>
        <v>206.38954299999997</v>
      </c>
      <c r="AH11" s="44">
        <f>'MENSUAL DEIXALLERIES'!I72</f>
        <v>4571</v>
      </c>
    </row>
    <row r="12" spans="1:35" ht="16.899999999999999" customHeight="1" x14ac:dyDescent="0.2">
      <c r="A12" s="37" t="s">
        <v>30</v>
      </c>
      <c r="B12" s="38">
        <v>2.2799999999999998</v>
      </c>
      <c r="C12" s="39">
        <v>79.38</v>
      </c>
      <c r="D12" s="39">
        <v>16.38</v>
      </c>
      <c r="E12" s="39">
        <v>12.96</v>
      </c>
      <c r="F12" s="39">
        <v>161.74</v>
      </c>
      <c r="G12" s="40">
        <v>78.34</v>
      </c>
      <c r="H12" s="38">
        <v>6.08</v>
      </c>
      <c r="I12" s="41">
        <v>0.95171000000000006</v>
      </c>
      <c r="J12" s="42">
        <v>0.69623999999999997</v>
      </c>
      <c r="K12" s="39">
        <v>0.112</v>
      </c>
      <c r="L12" s="40">
        <v>0.43000000000000005</v>
      </c>
      <c r="M12" s="38">
        <v>0.95800000000000007</v>
      </c>
      <c r="N12" s="41">
        <v>0</v>
      </c>
      <c r="O12" s="42">
        <v>5.8000000000000003E-2</v>
      </c>
      <c r="P12" s="39">
        <v>3.5884079999999994</v>
      </c>
      <c r="Q12" s="39">
        <v>0</v>
      </c>
      <c r="R12" s="39">
        <v>0.42423999999999995</v>
      </c>
      <c r="S12" s="39">
        <v>0.88</v>
      </c>
      <c r="T12" s="39">
        <v>2.5999999999999999E-3</v>
      </c>
      <c r="U12" s="39">
        <v>5.3299999999999997E-3</v>
      </c>
      <c r="V12" s="42">
        <v>6.5629999999999994E-2</v>
      </c>
      <c r="W12" s="42">
        <v>4.9749999999999996</v>
      </c>
      <c r="X12" s="39">
        <v>1.0350000000000001</v>
      </c>
      <c r="Y12" s="39">
        <v>3.448</v>
      </c>
      <c r="Z12" s="39">
        <v>2.3099999999999996</v>
      </c>
      <c r="AA12" s="41">
        <v>2.6950000000000003</v>
      </c>
      <c r="AB12" s="42">
        <v>0</v>
      </c>
      <c r="AC12" s="39">
        <v>0.32800000000000001</v>
      </c>
      <c r="AD12" s="39">
        <v>4.5879999999999992</v>
      </c>
      <c r="AE12" s="39">
        <v>8.5000000000000006E-2</v>
      </c>
      <c r="AF12" s="41">
        <v>0.97799999999999998</v>
      </c>
      <c r="AG12" s="43">
        <f t="shared" si="0"/>
        <v>385.77415800000006</v>
      </c>
      <c r="AH12" s="44">
        <f>'MENSUAL DEIXALLERIES'!J72</f>
        <v>5259</v>
      </c>
    </row>
    <row r="13" spans="1:35" ht="16.899999999999999" customHeight="1" x14ac:dyDescent="0.2">
      <c r="A13" s="37" t="s">
        <v>29</v>
      </c>
      <c r="B13" s="38">
        <v>0.53</v>
      </c>
      <c r="C13" s="39">
        <v>156.86000000000001</v>
      </c>
      <c r="D13" s="39">
        <v>11.72</v>
      </c>
      <c r="E13" s="39">
        <v>10.559999999999999</v>
      </c>
      <c r="F13" s="39">
        <v>79.789999999999992</v>
      </c>
      <c r="G13" s="40">
        <v>84.460000000000008</v>
      </c>
      <c r="H13" s="38">
        <v>3.18</v>
      </c>
      <c r="I13" s="41">
        <v>0.95171000000000006</v>
      </c>
      <c r="J13" s="42">
        <v>0.38105</v>
      </c>
      <c r="K13" s="39">
        <v>0.121</v>
      </c>
      <c r="L13" s="40">
        <v>0.624</v>
      </c>
      <c r="M13" s="38">
        <v>1.179</v>
      </c>
      <c r="N13" s="41">
        <v>0</v>
      </c>
      <c r="O13" s="42">
        <v>6.7000000000000004E-2</v>
      </c>
      <c r="P13" s="39">
        <v>9.3775659999999998</v>
      </c>
      <c r="Q13" s="39">
        <v>7.8E-2</v>
      </c>
      <c r="R13" s="39">
        <v>0.36992000000000003</v>
      </c>
      <c r="S13" s="39">
        <v>0</v>
      </c>
      <c r="T13" s="39">
        <v>4.5599999999999998E-3</v>
      </c>
      <c r="U13" s="39">
        <v>7.084E-2</v>
      </c>
      <c r="V13" s="42">
        <v>0.24979000000000001</v>
      </c>
      <c r="W13" s="42">
        <v>3.972</v>
      </c>
      <c r="X13" s="39">
        <v>1.1919999999999997</v>
      </c>
      <c r="Y13" s="39">
        <v>2.2000000000000002</v>
      </c>
      <c r="Z13" s="39">
        <v>4.82</v>
      </c>
      <c r="AA13" s="41">
        <v>1.5609999999999999</v>
      </c>
      <c r="AB13" s="42">
        <v>0</v>
      </c>
      <c r="AC13" s="39">
        <v>0.253</v>
      </c>
      <c r="AD13" s="39">
        <v>1.6429999999999998</v>
      </c>
      <c r="AE13" s="39">
        <v>1.2E-2</v>
      </c>
      <c r="AF13" s="41">
        <v>0.97399999999999998</v>
      </c>
      <c r="AG13" s="43">
        <f t="shared" si="0"/>
        <v>377.20143599999994</v>
      </c>
      <c r="AH13" s="44">
        <f>'MENSUAL DEIXALLERIES'!K72</f>
        <v>2700</v>
      </c>
    </row>
    <row r="14" spans="1:35" ht="16.899999999999999" customHeight="1" x14ac:dyDescent="0.2">
      <c r="A14" s="37" t="s">
        <v>28</v>
      </c>
      <c r="B14" s="38">
        <v>0</v>
      </c>
      <c r="C14" s="39">
        <v>50.26</v>
      </c>
      <c r="D14" s="39">
        <v>1.76</v>
      </c>
      <c r="E14" s="39">
        <v>1.68</v>
      </c>
      <c r="F14" s="39">
        <v>36.68</v>
      </c>
      <c r="G14" s="40">
        <v>35.9</v>
      </c>
      <c r="H14" s="38">
        <v>1.98</v>
      </c>
      <c r="I14" s="41">
        <v>0.39048000000000005</v>
      </c>
      <c r="J14" s="42">
        <v>0</v>
      </c>
      <c r="K14" s="39">
        <v>9.9000000000000005E-2</v>
      </c>
      <c r="L14" s="40">
        <v>0</v>
      </c>
      <c r="M14" s="38">
        <v>0</v>
      </c>
      <c r="N14" s="41">
        <v>0</v>
      </c>
      <c r="O14" s="42">
        <v>0</v>
      </c>
      <c r="P14" s="39">
        <v>3.0861999999999998</v>
      </c>
      <c r="Q14" s="39">
        <v>6.6000000000000003E-2</v>
      </c>
      <c r="R14" s="39">
        <v>0.13584000000000002</v>
      </c>
      <c r="S14" s="39">
        <v>0</v>
      </c>
      <c r="T14" s="39">
        <v>0</v>
      </c>
      <c r="U14" s="39">
        <v>1.0540000000000001E-2</v>
      </c>
      <c r="V14" s="42">
        <v>1.1200000000000001E-3</v>
      </c>
      <c r="W14" s="42">
        <v>0</v>
      </c>
      <c r="X14" s="39">
        <v>0</v>
      </c>
      <c r="Y14" s="39">
        <v>0</v>
      </c>
      <c r="Z14" s="39">
        <v>0.44</v>
      </c>
      <c r="AA14" s="41">
        <v>0</v>
      </c>
      <c r="AB14" s="42">
        <v>0.90200000000000002</v>
      </c>
      <c r="AC14" s="39">
        <v>4.2000000000000003E-2</v>
      </c>
      <c r="AD14" s="39">
        <v>1.2629999999999999</v>
      </c>
      <c r="AE14" s="39">
        <v>0</v>
      </c>
      <c r="AF14" s="41">
        <v>0.221</v>
      </c>
      <c r="AG14" s="43">
        <f t="shared" si="0"/>
        <v>134.91717999999995</v>
      </c>
      <c r="AH14" s="44">
        <f>'MENSUAL DEIXALLERIES'!L72</f>
        <v>785</v>
      </c>
    </row>
    <row r="15" spans="1:35" ht="16.899999999999999" customHeight="1" x14ac:dyDescent="0.2">
      <c r="A15" s="37" t="s">
        <v>27</v>
      </c>
      <c r="B15" s="38">
        <v>1.51</v>
      </c>
      <c r="C15" s="39">
        <v>20.900000000000002</v>
      </c>
      <c r="D15" s="39">
        <v>4.24</v>
      </c>
      <c r="E15" s="39">
        <v>18.38</v>
      </c>
      <c r="F15" s="39">
        <v>54.099999999999994</v>
      </c>
      <c r="G15" s="40">
        <v>25.98</v>
      </c>
      <c r="H15" s="38">
        <v>1.98</v>
      </c>
      <c r="I15" s="41">
        <v>0.77863000000000004</v>
      </c>
      <c r="J15" s="42">
        <v>0.40050000000000002</v>
      </c>
      <c r="K15" s="39">
        <v>0</v>
      </c>
      <c r="L15" s="40">
        <v>0.17899999999999999</v>
      </c>
      <c r="M15" s="38">
        <v>0</v>
      </c>
      <c r="N15" s="41">
        <v>0.54</v>
      </c>
      <c r="O15" s="42">
        <v>0</v>
      </c>
      <c r="P15" s="39">
        <v>1.1588129999999999</v>
      </c>
      <c r="Q15" s="39">
        <v>0</v>
      </c>
      <c r="R15" s="39">
        <v>0.20929000000000003</v>
      </c>
      <c r="S15" s="39">
        <v>0</v>
      </c>
      <c r="T15" s="39">
        <v>9.9600000000000001E-3</v>
      </c>
      <c r="U15" s="39">
        <v>2.5949999999999997E-2</v>
      </c>
      <c r="V15" s="42">
        <v>6.9569999999999993E-2</v>
      </c>
      <c r="W15" s="42">
        <v>0.66399999999999992</v>
      </c>
      <c r="X15" s="39">
        <v>0.68300000000000005</v>
      </c>
      <c r="Y15" s="39">
        <v>1.117</v>
      </c>
      <c r="Z15" s="39">
        <v>0.91999999999999993</v>
      </c>
      <c r="AA15" s="41">
        <v>0.70399999999999996</v>
      </c>
      <c r="AB15" s="42">
        <v>0</v>
      </c>
      <c r="AC15" s="39">
        <v>0.17699999999999999</v>
      </c>
      <c r="AD15" s="39">
        <v>1.925</v>
      </c>
      <c r="AE15" s="39">
        <v>0</v>
      </c>
      <c r="AF15" s="41">
        <v>0.71300000000000008</v>
      </c>
      <c r="AG15" s="43">
        <f t="shared" si="0"/>
        <v>137.36471299999999</v>
      </c>
      <c r="AH15" s="44">
        <f>'MENSUAL DEIXALLERIES'!M72</f>
        <v>2369</v>
      </c>
    </row>
    <row r="16" spans="1:35" ht="16.899999999999999" customHeight="1" x14ac:dyDescent="0.2">
      <c r="A16" s="37" t="s">
        <v>26</v>
      </c>
      <c r="B16" s="38">
        <v>0.98</v>
      </c>
      <c r="C16" s="39">
        <v>39.840000000000003</v>
      </c>
      <c r="D16" s="39">
        <v>7.34</v>
      </c>
      <c r="E16" s="39">
        <v>27.319999999999997</v>
      </c>
      <c r="F16" s="39">
        <v>66.789999999999992</v>
      </c>
      <c r="G16" s="40">
        <v>49.84</v>
      </c>
      <c r="H16" s="38">
        <v>2.5</v>
      </c>
      <c r="I16" s="41">
        <v>0.77863000000000004</v>
      </c>
      <c r="J16" s="42">
        <v>0.32474000000000003</v>
      </c>
      <c r="K16" s="39">
        <v>0.112</v>
      </c>
      <c r="L16" s="40">
        <v>0</v>
      </c>
      <c r="M16" s="38">
        <v>0.42099999999999999</v>
      </c>
      <c r="N16" s="41">
        <v>0.45</v>
      </c>
      <c r="O16" s="42">
        <v>4.2000000000000003E-2</v>
      </c>
      <c r="P16" s="39">
        <v>2.6329019999999996</v>
      </c>
      <c r="Q16" s="39">
        <v>7.2499999999999995E-2</v>
      </c>
      <c r="R16" s="39">
        <v>0.23364000000000001</v>
      </c>
      <c r="S16" s="39">
        <v>0</v>
      </c>
      <c r="T16" s="39">
        <v>2.4500000000000001E-2</v>
      </c>
      <c r="U16" s="39">
        <v>7.6609999999999998E-2</v>
      </c>
      <c r="V16" s="42">
        <v>5.5900000000000005E-2</v>
      </c>
      <c r="W16" s="42">
        <v>1.159</v>
      </c>
      <c r="X16" s="39">
        <v>0.78</v>
      </c>
      <c r="Y16" s="39">
        <v>0.61299999999999999</v>
      </c>
      <c r="Z16" s="39">
        <v>1.8099999999999998</v>
      </c>
      <c r="AA16" s="41">
        <v>0.44700000000000001</v>
      </c>
      <c r="AB16" s="42">
        <v>0.58099999999999996</v>
      </c>
      <c r="AC16" s="39">
        <v>7.6999999999999999E-2</v>
      </c>
      <c r="AD16" s="39">
        <v>3.71</v>
      </c>
      <c r="AE16" s="39">
        <v>8.9999999999999993E-3</v>
      </c>
      <c r="AF16" s="41">
        <v>0.58099999999999996</v>
      </c>
      <c r="AG16" s="43">
        <f t="shared" si="0"/>
        <v>209.6014219999999</v>
      </c>
      <c r="AH16" s="44">
        <f>'MENSUAL DEIXALLERIES'!N72</f>
        <v>2549</v>
      </c>
    </row>
    <row r="17" spans="1:34" ht="16.899999999999999" customHeight="1" x14ac:dyDescent="0.2">
      <c r="A17" s="45" t="s">
        <v>25</v>
      </c>
      <c r="B17" s="38">
        <v>2.2000000000000002</v>
      </c>
      <c r="C17" s="39">
        <v>66.599999999999994</v>
      </c>
      <c r="D17" s="39">
        <v>17.759999999999998</v>
      </c>
      <c r="E17" s="39">
        <v>42.7</v>
      </c>
      <c r="F17" s="39">
        <v>73.180000000000007</v>
      </c>
      <c r="G17" s="40">
        <v>98.19</v>
      </c>
      <c r="H17" s="38">
        <v>2.76</v>
      </c>
      <c r="I17" s="41">
        <v>0.80627999999999989</v>
      </c>
      <c r="J17" s="42">
        <v>0.68130000000000002</v>
      </c>
      <c r="K17" s="39">
        <v>9.0999999999999998E-2</v>
      </c>
      <c r="L17" s="40">
        <v>0.28299999999999997</v>
      </c>
      <c r="M17" s="38">
        <v>0</v>
      </c>
      <c r="N17" s="41">
        <v>0.54</v>
      </c>
      <c r="O17" s="42">
        <v>0</v>
      </c>
      <c r="P17" s="39">
        <v>2.9677800000000003</v>
      </c>
      <c r="Q17" s="39">
        <v>0</v>
      </c>
      <c r="R17" s="39">
        <v>0.41044000000000003</v>
      </c>
      <c r="S17" s="39">
        <v>1.96</v>
      </c>
      <c r="T17" s="39">
        <v>1.4999999999999999E-2</v>
      </c>
      <c r="U17" s="39">
        <v>5.3299999999999997E-3</v>
      </c>
      <c r="V17" s="42">
        <v>1.0300000000000001E-3</v>
      </c>
      <c r="W17" s="42">
        <v>1.1680000000000001</v>
      </c>
      <c r="X17" s="39">
        <v>0.74099999999999999</v>
      </c>
      <c r="Y17" s="39">
        <v>1.0840000000000001</v>
      </c>
      <c r="Z17" s="39">
        <v>4.21</v>
      </c>
      <c r="AA17" s="41">
        <v>1.1319999999999999</v>
      </c>
      <c r="AB17" s="42">
        <v>0</v>
      </c>
      <c r="AC17" s="39">
        <v>2.1000000000000001E-2</v>
      </c>
      <c r="AD17" s="39">
        <v>1.8860000000000003</v>
      </c>
      <c r="AE17" s="39">
        <v>0</v>
      </c>
      <c r="AF17" s="41">
        <v>1.0009999999999999</v>
      </c>
      <c r="AG17" s="43">
        <f t="shared" si="0"/>
        <v>322.39416000000006</v>
      </c>
      <c r="AH17" s="44">
        <f>'MENSUAL DEIXALLERIES'!O72</f>
        <v>4818</v>
      </c>
    </row>
    <row r="18" spans="1:34" ht="16.899999999999999" customHeight="1" x14ac:dyDescent="0.2">
      <c r="A18" s="37" t="s">
        <v>24</v>
      </c>
      <c r="B18" s="38">
        <v>3.7800000000000002</v>
      </c>
      <c r="C18" s="39">
        <v>51.980000000000004</v>
      </c>
      <c r="D18" s="39">
        <v>6.66</v>
      </c>
      <c r="E18" s="39">
        <v>22.700000000000003</v>
      </c>
      <c r="F18" s="39">
        <v>91.52000000000001</v>
      </c>
      <c r="G18" s="40">
        <v>74.209999999999994</v>
      </c>
      <c r="H18" s="38">
        <v>2.8600000000000003</v>
      </c>
      <c r="I18" s="41">
        <v>0</v>
      </c>
      <c r="J18" s="42">
        <v>0.22120999999999999</v>
      </c>
      <c r="K18" s="39">
        <v>8.7999999999999995E-2</v>
      </c>
      <c r="L18" s="40">
        <v>0.32300000000000001</v>
      </c>
      <c r="M18" s="38">
        <v>0.57100000000000006</v>
      </c>
      <c r="N18" s="41">
        <v>0.45</v>
      </c>
      <c r="O18" s="42">
        <v>4.4999999999999998E-2</v>
      </c>
      <c r="P18" s="39">
        <v>2.1678629999999997</v>
      </c>
      <c r="Q18" s="39">
        <v>0</v>
      </c>
      <c r="R18" s="39">
        <v>0.39638000000000001</v>
      </c>
      <c r="S18" s="39">
        <v>0.7</v>
      </c>
      <c r="T18" s="39">
        <v>9.2499999999999995E-3</v>
      </c>
      <c r="U18" s="39">
        <v>0</v>
      </c>
      <c r="V18" s="42">
        <v>1.72E-3</v>
      </c>
      <c r="W18" s="42">
        <v>0.34699999999999998</v>
      </c>
      <c r="X18" s="39">
        <v>0.31000000000000005</v>
      </c>
      <c r="Y18" s="39">
        <v>0.221</v>
      </c>
      <c r="Z18" s="39">
        <v>2.69</v>
      </c>
      <c r="AA18" s="41">
        <v>0.37</v>
      </c>
      <c r="AB18" s="42">
        <v>1.238</v>
      </c>
      <c r="AC18" s="39">
        <v>0.19600000000000001</v>
      </c>
      <c r="AD18" s="39">
        <v>1.58</v>
      </c>
      <c r="AE18" s="39">
        <v>1.2E-2</v>
      </c>
      <c r="AF18" s="41">
        <v>0.56600000000000006</v>
      </c>
      <c r="AG18" s="43">
        <f t="shared" si="0"/>
        <v>266.21342299999998</v>
      </c>
      <c r="AH18" s="44">
        <f>'MENSUAL DEIXALLERIES'!P72</f>
        <v>3392</v>
      </c>
    </row>
    <row r="19" spans="1:34" ht="16.899999999999999" customHeight="1" x14ac:dyDescent="0.2">
      <c r="A19" s="45" t="s">
        <v>23</v>
      </c>
      <c r="B19" s="38">
        <v>4.51</v>
      </c>
      <c r="C19" s="39">
        <v>158.62</v>
      </c>
      <c r="D19" s="39">
        <v>4.8</v>
      </c>
      <c r="E19" s="39">
        <v>43.64</v>
      </c>
      <c r="F19" s="39">
        <v>140.08999999999997</v>
      </c>
      <c r="G19" s="40">
        <v>85.6</v>
      </c>
      <c r="H19" s="38">
        <v>11.78</v>
      </c>
      <c r="I19" s="41">
        <v>0.95171000000000006</v>
      </c>
      <c r="J19" s="42">
        <v>0.15926999999999999</v>
      </c>
      <c r="K19" s="39">
        <v>0.23599999999999999</v>
      </c>
      <c r="L19" s="40">
        <v>0.70899999999999996</v>
      </c>
      <c r="M19" s="38">
        <v>0.59299999999999997</v>
      </c>
      <c r="N19" s="41">
        <v>0</v>
      </c>
      <c r="O19" s="42">
        <v>0.121</v>
      </c>
      <c r="P19" s="39">
        <v>12.918536</v>
      </c>
      <c r="Q19" s="39">
        <v>0</v>
      </c>
      <c r="R19" s="39">
        <v>0.44900000000000001</v>
      </c>
      <c r="S19" s="39">
        <v>1.5</v>
      </c>
      <c r="T19" s="39">
        <v>6.1080000000000009E-2</v>
      </c>
      <c r="U19" s="39">
        <v>0.12659999999999999</v>
      </c>
      <c r="V19" s="42">
        <v>0.12605</v>
      </c>
      <c r="W19" s="42">
        <v>4.8339999999999996</v>
      </c>
      <c r="X19" s="39">
        <v>2.0450000000000004</v>
      </c>
      <c r="Y19" s="39">
        <v>4.2050000000000001</v>
      </c>
      <c r="Z19" s="39">
        <v>4.5299999999999994</v>
      </c>
      <c r="AA19" s="41">
        <v>2.25</v>
      </c>
      <c r="AB19" s="42">
        <v>0.88600000000000001</v>
      </c>
      <c r="AC19" s="39">
        <v>0.15000000000000002</v>
      </c>
      <c r="AD19" s="39">
        <v>3.339</v>
      </c>
      <c r="AE19" s="39">
        <v>3.5000000000000003E-2</v>
      </c>
      <c r="AF19" s="41">
        <v>0.75</v>
      </c>
      <c r="AG19" s="43">
        <f t="shared" si="0"/>
        <v>490.01524599999999</v>
      </c>
      <c r="AH19" s="44">
        <f>'MENSUAL DEIXALLERIES'!Q72</f>
        <v>4000</v>
      </c>
    </row>
    <row r="20" spans="1:34" ht="16.899999999999999" customHeight="1" x14ac:dyDescent="0.2">
      <c r="A20" s="37" t="s">
        <v>22</v>
      </c>
      <c r="B20" s="38">
        <v>0.57000000000000006</v>
      </c>
      <c r="C20" s="39">
        <v>24.76</v>
      </c>
      <c r="D20" s="39">
        <v>2.6</v>
      </c>
      <c r="E20" s="39">
        <v>7.4600000000000009</v>
      </c>
      <c r="F20" s="39">
        <v>22.75</v>
      </c>
      <c r="G20" s="40">
        <v>25.42</v>
      </c>
      <c r="H20" s="38">
        <v>2</v>
      </c>
      <c r="I20" s="41">
        <v>0.53361000000000003</v>
      </c>
      <c r="J20" s="42">
        <v>0.36090999999999995</v>
      </c>
      <c r="K20" s="39">
        <v>0.13300000000000001</v>
      </c>
      <c r="L20" s="40">
        <v>0.36799999999999999</v>
      </c>
      <c r="M20" s="38">
        <v>0.51800000000000002</v>
      </c>
      <c r="N20" s="41">
        <v>0</v>
      </c>
      <c r="O20" s="42">
        <v>0</v>
      </c>
      <c r="P20" s="39">
        <v>1.525506</v>
      </c>
      <c r="Q20" s="39">
        <v>9.35E-2</v>
      </c>
      <c r="R20" s="39">
        <v>0.27975</v>
      </c>
      <c r="S20" s="39">
        <v>0</v>
      </c>
      <c r="T20" s="39">
        <v>8.3999999999999993E-4</v>
      </c>
      <c r="U20" s="39">
        <v>0.14137</v>
      </c>
      <c r="V20" s="42">
        <v>6.3320000000000001E-2</v>
      </c>
      <c r="W20" s="42">
        <v>0.995</v>
      </c>
      <c r="X20" s="39">
        <v>1.0289999999999999</v>
      </c>
      <c r="Y20" s="39">
        <v>4.09</v>
      </c>
      <c r="Z20" s="39">
        <v>3.04</v>
      </c>
      <c r="AA20" s="41">
        <v>0.86999999999999988</v>
      </c>
      <c r="AB20" s="42">
        <v>0</v>
      </c>
      <c r="AC20" s="39">
        <v>0.20600000000000002</v>
      </c>
      <c r="AD20" s="39">
        <v>1.7240000000000002</v>
      </c>
      <c r="AE20" s="39">
        <v>1.9E-2</v>
      </c>
      <c r="AF20" s="41">
        <v>1.2669999999999999</v>
      </c>
      <c r="AG20" s="43">
        <f t="shared" si="0"/>
        <v>102.81780600000002</v>
      </c>
      <c r="AH20" s="44">
        <f>'MENSUAL DEIXALLERIES'!R72</f>
        <v>1456</v>
      </c>
    </row>
    <row r="21" spans="1:34" ht="16.899999999999999" customHeight="1" x14ac:dyDescent="0.2">
      <c r="A21" s="37" t="s">
        <v>21</v>
      </c>
      <c r="B21" s="38">
        <v>2.17</v>
      </c>
      <c r="C21" s="39">
        <v>69.240000000000009</v>
      </c>
      <c r="D21" s="39">
        <v>4.3000000000000007</v>
      </c>
      <c r="E21" s="39">
        <v>28.179999999999996</v>
      </c>
      <c r="F21" s="39">
        <v>98.97999999999999</v>
      </c>
      <c r="G21" s="40">
        <v>60.760000000000005</v>
      </c>
      <c r="H21" s="38">
        <v>2.38</v>
      </c>
      <c r="I21" s="41">
        <v>0</v>
      </c>
      <c r="J21" s="42">
        <v>1.3169999999999999E-2</v>
      </c>
      <c r="K21" s="39">
        <v>7.2999999999999995E-2</v>
      </c>
      <c r="L21" s="40">
        <v>0</v>
      </c>
      <c r="M21" s="38">
        <v>0.623</v>
      </c>
      <c r="N21" s="41">
        <v>0</v>
      </c>
      <c r="O21" s="42">
        <v>0</v>
      </c>
      <c r="P21" s="39">
        <v>3.9422910000000004</v>
      </c>
      <c r="Q21" s="39">
        <v>4.3999999999999997E-2</v>
      </c>
      <c r="R21" s="39">
        <v>0.27200000000000002</v>
      </c>
      <c r="S21" s="39">
        <v>1.46</v>
      </c>
      <c r="T21" s="39">
        <v>3.5949999999999996E-2</v>
      </c>
      <c r="U21" s="39">
        <v>3.2589999999999994E-2</v>
      </c>
      <c r="V21" s="42">
        <v>2.0310000000000002E-2</v>
      </c>
      <c r="W21" s="42">
        <v>1.2269999999999999</v>
      </c>
      <c r="X21" s="39">
        <v>0.93399999999999994</v>
      </c>
      <c r="Y21" s="39">
        <v>2.548</v>
      </c>
      <c r="Z21" s="39">
        <v>2.8400000000000007</v>
      </c>
      <c r="AA21" s="41">
        <v>0.76200000000000001</v>
      </c>
      <c r="AB21" s="42">
        <v>0</v>
      </c>
      <c r="AC21" s="39">
        <v>0.21099999999999999</v>
      </c>
      <c r="AD21" s="39">
        <v>2.6510000000000002</v>
      </c>
      <c r="AE21" s="39">
        <v>0</v>
      </c>
      <c r="AF21" s="41">
        <v>0.60599999999999998</v>
      </c>
      <c r="AG21" s="43">
        <f t="shared" si="0"/>
        <v>284.30531099999996</v>
      </c>
      <c r="AH21" s="44">
        <f>'MENSUAL DEIXALLERIES'!S72</f>
        <v>2029</v>
      </c>
    </row>
    <row r="22" spans="1:34" ht="16.899999999999999" customHeight="1" x14ac:dyDescent="0.2">
      <c r="A22" s="37" t="s">
        <v>20</v>
      </c>
      <c r="B22" s="38">
        <v>2.5499999999999998</v>
      </c>
      <c r="C22" s="39">
        <v>41.519999999999996</v>
      </c>
      <c r="D22" s="39">
        <v>3.72</v>
      </c>
      <c r="E22" s="39">
        <v>7.8800000000000008</v>
      </c>
      <c r="F22" s="39">
        <v>96.17</v>
      </c>
      <c r="G22" s="40">
        <v>51.97</v>
      </c>
      <c r="H22" s="38">
        <v>1.52</v>
      </c>
      <c r="I22" s="41">
        <v>0.36465000000000003</v>
      </c>
      <c r="J22" s="42">
        <v>0.25878000000000001</v>
      </c>
      <c r="K22" s="39">
        <v>0.13900000000000001</v>
      </c>
      <c r="L22" s="40">
        <v>0.49399999999999999</v>
      </c>
      <c r="M22" s="38">
        <v>0</v>
      </c>
      <c r="N22" s="41">
        <v>0</v>
      </c>
      <c r="O22" s="42">
        <v>8.3000000000000004E-2</v>
      </c>
      <c r="P22" s="39">
        <v>4.313504</v>
      </c>
      <c r="Q22" s="39">
        <v>0</v>
      </c>
      <c r="R22" s="39">
        <v>0.35069000000000006</v>
      </c>
      <c r="S22" s="39">
        <v>0.84</v>
      </c>
      <c r="T22" s="39">
        <v>2.4039999999999999E-2</v>
      </c>
      <c r="U22" s="39">
        <v>6.7049999999999998E-2</v>
      </c>
      <c r="V22" s="42">
        <v>0.12161</v>
      </c>
      <c r="W22" s="42">
        <v>1.9669999999999999</v>
      </c>
      <c r="X22" s="39">
        <v>1.083</v>
      </c>
      <c r="Y22" s="39">
        <v>1.9750000000000001</v>
      </c>
      <c r="Z22" s="39">
        <v>2.7100000000000004</v>
      </c>
      <c r="AA22" s="41">
        <v>1.0740000000000001</v>
      </c>
      <c r="AB22" s="42">
        <v>0.76800000000000002</v>
      </c>
      <c r="AC22" s="39">
        <v>0.29600000000000004</v>
      </c>
      <c r="AD22" s="39">
        <v>1.722</v>
      </c>
      <c r="AE22" s="39">
        <v>2.3E-2</v>
      </c>
      <c r="AF22" s="41">
        <v>1.1479999999999999</v>
      </c>
      <c r="AG22" s="43">
        <f t="shared" si="0"/>
        <v>225.15232400000005</v>
      </c>
      <c r="AH22" s="44">
        <f>'MENSUAL DEIXALLERIES'!T72</f>
        <v>2515</v>
      </c>
    </row>
    <row r="23" spans="1:34" ht="16.899999999999999" customHeight="1" x14ac:dyDescent="0.2">
      <c r="A23" s="45" t="s">
        <v>19</v>
      </c>
      <c r="B23" s="38">
        <v>0.54</v>
      </c>
      <c r="C23" s="39">
        <v>30.259999999999998</v>
      </c>
      <c r="D23" s="39">
        <v>4.2200000000000006</v>
      </c>
      <c r="E23" s="39">
        <v>10.8</v>
      </c>
      <c r="F23" s="39">
        <v>52.519999999999996</v>
      </c>
      <c r="G23" s="40">
        <v>32.179999999999993</v>
      </c>
      <c r="H23" s="38">
        <v>3.62</v>
      </c>
      <c r="I23" s="41">
        <v>0</v>
      </c>
      <c r="J23" s="42">
        <v>6.2150000000000004E-2</v>
      </c>
      <c r="K23" s="39">
        <v>0</v>
      </c>
      <c r="L23" s="40">
        <v>0.33700000000000002</v>
      </c>
      <c r="M23" s="38">
        <v>0.57299999999999995</v>
      </c>
      <c r="N23" s="41">
        <v>0.36</v>
      </c>
      <c r="O23" s="42">
        <v>0</v>
      </c>
      <c r="P23" s="39">
        <v>1.8377620000000001</v>
      </c>
      <c r="Q23" s="39">
        <v>0</v>
      </c>
      <c r="R23" s="39">
        <v>0.24370000000000003</v>
      </c>
      <c r="S23" s="39">
        <v>0</v>
      </c>
      <c r="T23" s="39">
        <v>5.6229999999999995E-2</v>
      </c>
      <c r="U23" s="39">
        <v>1.6500000000000001E-2</v>
      </c>
      <c r="V23" s="42">
        <v>3.9080000000000004E-2</v>
      </c>
      <c r="W23" s="42">
        <v>0.34</v>
      </c>
      <c r="X23" s="39">
        <v>0.3</v>
      </c>
      <c r="Y23" s="39">
        <v>0.312</v>
      </c>
      <c r="Z23" s="39">
        <v>1.49</v>
      </c>
      <c r="AA23" s="41">
        <v>0.23599999999999999</v>
      </c>
      <c r="AB23" s="42">
        <v>1.1439999999999999</v>
      </c>
      <c r="AC23" s="39">
        <v>0.186</v>
      </c>
      <c r="AD23" s="39">
        <v>1.4379999999999999</v>
      </c>
      <c r="AE23" s="39">
        <v>1.4E-2</v>
      </c>
      <c r="AF23" s="41">
        <v>0.72399999999999998</v>
      </c>
      <c r="AG23" s="43">
        <f t="shared" si="0"/>
        <v>143.84942200000003</v>
      </c>
      <c r="AH23" s="44">
        <f>'MENSUAL DEIXALLERIES'!U72</f>
        <v>1736</v>
      </c>
    </row>
    <row r="24" spans="1:34" ht="16.899999999999999" customHeight="1" x14ac:dyDescent="0.2">
      <c r="A24" s="45" t="s">
        <v>18</v>
      </c>
      <c r="B24" s="38">
        <v>3.5400000000000005</v>
      </c>
      <c r="C24" s="39">
        <v>37.22</v>
      </c>
      <c r="D24" s="39">
        <v>11.31</v>
      </c>
      <c r="E24" s="39">
        <v>48.239999999999995</v>
      </c>
      <c r="F24" s="39">
        <v>41.21</v>
      </c>
      <c r="G24" s="40">
        <v>51.34</v>
      </c>
      <c r="H24" s="38">
        <v>1.2</v>
      </c>
      <c r="I24" s="41">
        <v>0.46921999999999997</v>
      </c>
      <c r="J24" s="42">
        <v>0.90942999999999996</v>
      </c>
      <c r="K24" s="39">
        <v>0</v>
      </c>
      <c r="L24" s="40">
        <v>0.28100000000000003</v>
      </c>
      <c r="M24" s="38">
        <v>0.81399999999999995</v>
      </c>
      <c r="N24" s="41">
        <v>1.08</v>
      </c>
      <c r="O24" s="42">
        <v>5.2999999999999999E-2</v>
      </c>
      <c r="P24" s="39">
        <v>2.4066369999999999</v>
      </c>
      <c r="Q24" s="39">
        <v>8.6999999999999994E-2</v>
      </c>
      <c r="R24" s="39">
        <v>0.33933000000000002</v>
      </c>
      <c r="S24" s="39">
        <v>0</v>
      </c>
      <c r="T24" s="39">
        <v>8.9999999999999993E-3</v>
      </c>
      <c r="U24" s="39">
        <v>5.3299999999999997E-3</v>
      </c>
      <c r="V24" s="42">
        <v>7.6819999999999999E-2</v>
      </c>
      <c r="W24" s="42">
        <v>1.276</v>
      </c>
      <c r="X24" s="39">
        <v>0.59699999999999998</v>
      </c>
      <c r="Y24" s="39">
        <v>0.93599999999999994</v>
      </c>
      <c r="Z24" s="39">
        <v>3.12</v>
      </c>
      <c r="AA24" s="41">
        <v>0.56499999999999995</v>
      </c>
      <c r="AB24" s="42">
        <v>0</v>
      </c>
      <c r="AC24" s="39">
        <v>0.24099999999999999</v>
      </c>
      <c r="AD24" s="39">
        <v>3.5419999999999998</v>
      </c>
      <c r="AE24" s="39">
        <v>8.0000000000000002E-3</v>
      </c>
      <c r="AF24" s="41">
        <v>1.0009999999999999</v>
      </c>
      <c r="AG24" s="43">
        <f t="shared" si="0"/>
        <v>211.876767</v>
      </c>
      <c r="AH24" s="44">
        <f>'MENSUAL DEIXALLERIES'!V72</f>
        <v>3831</v>
      </c>
    </row>
    <row r="25" spans="1:34" ht="16.899999999999999" customHeight="1" x14ac:dyDescent="0.2">
      <c r="A25" s="37" t="s">
        <v>17</v>
      </c>
      <c r="B25" s="38">
        <v>1.04</v>
      </c>
      <c r="C25" s="39">
        <v>48.2</v>
      </c>
      <c r="D25" s="39">
        <v>13.040000000000001</v>
      </c>
      <c r="E25" s="39">
        <v>12.6</v>
      </c>
      <c r="F25" s="39">
        <v>81.27000000000001</v>
      </c>
      <c r="G25" s="40">
        <v>64.740000000000009</v>
      </c>
      <c r="H25" s="38">
        <v>2.42</v>
      </c>
      <c r="I25" s="41">
        <v>0</v>
      </c>
      <c r="J25" s="42">
        <v>0</v>
      </c>
      <c r="K25" s="39">
        <v>0.152</v>
      </c>
      <c r="L25" s="40">
        <v>0.42599999999999999</v>
      </c>
      <c r="M25" s="38">
        <v>9.7000000000000003E-2</v>
      </c>
      <c r="N25" s="41">
        <v>0.63</v>
      </c>
      <c r="O25" s="42">
        <v>0</v>
      </c>
      <c r="P25" s="39">
        <v>2.4267699999999999</v>
      </c>
      <c r="Q25" s="39">
        <v>0</v>
      </c>
      <c r="R25" s="39">
        <v>0.38623000000000002</v>
      </c>
      <c r="S25" s="39">
        <v>0</v>
      </c>
      <c r="T25" s="39">
        <v>2.1000000000000001E-2</v>
      </c>
      <c r="U25" s="39">
        <v>5.3299999999999997E-3</v>
      </c>
      <c r="V25" s="42">
        <v>1.72E-3</v>
      </c>
      <c r="W25" s="42">
        <v>0.94299999999999995</v>
      </c>
      <c r="X25" s="39">
        <v>0.77899999999999991</v>
      </c>
      <c r="Y25" s="39">
        <v>0.89600000000000002</v>
      </c>
      <c r="Z25" s="39">
        <v>3.51</v>
      </c>
      <c r="AA25" s="41">
        <v>0.57800000000000007</v>
      </c>
      <c r="AB25" s="42">
        <v>0</v>
      </c>
      <c r="AC25" s="39">
        <v>0</v>
      </c>
      <c r="AD25" s="39">
        <v>1.3809999999999998</v>
      </c>
      <c r="AE25" s="39">
        <v>1.4E-2</v>
      </c>
      <c r="AF25" s="41">
        <v>0.37</v>
      </c>
      <c r="AG25" s="43">
        <f t="shared" si="0"/>
        <v>235.92704999999998</v>
      </c>
      <c r="AH25" s="44">
        <f>'MENSUAL DEIXALLERIES'!W72</f>
        <v>3025</v>
      </c>
    </row>
    <row r="26" spans="1:34" ht="16.899999999999999" customHeight="1" x14ac:dyDescent="0.2">
      <c r="A26" s="37" t="s">
        <v>16</v>
      </c>
      <c r="B26" s="38">
        <v>2.52</v>
      </c>
      <c r="C26" s="39">
        <v>25.740000000000002</v>
      </c>
      <c r="D26" s="39">
        <v>9.42</v>
      </c>
      <c r="E26" s="39">
        <v>16.82</v>
      </c>
      <c r="F26" s="39">
        <v>61.42</v>
      </c>
      <c r="G26" s="40">
        <v>39.179999999999993</v>
      </c>
      <c r="H26" s="38">
        <v>1</v>
      </c>
      <c r="I26" s="41">
        <v>0.64361000000000002</v>
      </c>
      <c r="J26" s="42">
        <v>0.34821000000000002</v>
      </c>
      <c r="K26" s="39">
        <v>0.13800000000000001</v>
      </c>
      <c r="L26" s="40">
        <v>0</v>
      </c>
      <c r="M26" s="38">
        <v>0</v>
      </c>
      <c r="N26" s="41">
        <v>0.9</v>
      </c>
      <c r="O26" s="42">
        <v>6.0999999999999999E-2</v>
      </c>
      <c r="P26" s="39">
        <v>1.2377440000000002</v>
      </c>
      <c r="Q26" s="39">
        <v>0</v>
      </c>
      <c r="R26" s="39">
        <v>0.15042</v>
      </c>
      <c r="S26" s="39">
        <v>0</v>
      </c>
      <c r="T26" s="39">
        <v>3.6170000000000001E-2</v>
      </c>
      <c r="U26" s="39">
        <v>2.0050000000000002E-2</v>
      </c>
      <c r="V26" s="42">
        <v>3.2009999999999997E-2</v>
      </c>
      <c r="W26" s="42">
        <v>1.0449999999999999</v>
      </c>
      <c r="X26" s="39">
        <v>0.64700000000000002</v>
      </c>
      <c r="Y26" s="39">
        <v>1.627</v>
      </c>
      <c r="Z26" s="39">
        <v>3.21</v>
      </c>
      <c r="AA26" s="41">
        <v>1.2389999999999999</v>
      </c>
      <c r="AB26" s="42">
        <v>0.9</v>
      </c>
      <c r="AC26" s="39">
        <v>0.24</v>
      </c>
      <c r="AD26" s="39">
        <v>2.1619999999999999</v>
      </c>
      <c r="AE26" s="39">
        <v>0</v>
      </c>
      <c r="AF26" s="41">
        <v>0.86399999999999999</v>
      </c>
      <c r="AG26" s="43">
        <f t="shared" si="0"/>
        <v>171.60121400000003</v>
      </c>
      <c r="AH26" s="44">
        <f>'MENSUAL DEIXALLERIES'!X72</f>
        <v>1208</v>
      </c>
    </row>
    <row r="27" spans="1:34" ht="16.899999999999999" customHeight="1" x14ac:dyDescent="0.2">
      <c r="A27" s="45" t="s">
        <v>15</v>
      </c>
      <c r="B27" s="38">
        <v>4.7600000000000007</v>
      </c>
      <c r="C27" s="39">
        <v>74.600000000000009</v>
      </c>
      <c r="D27" s="39">
        <v>22.89</v>
      </c>
      <c r="E27" s="39">
        <v>56.740000000000009</v>
      </c>
      <c r="F27" s="39">
        <v>111.82999999999998</v>
      </c>
      <c r="G27" s="40">
        <v>97.860000000000014</v>
      </c>
      <c r="H27" s="38">
        <v>2</v>
      </c>
      <c r="I27" s="41">
        <v>0.97280000000000011</v>
      </c>
      <c r="J27" s="42">
        <v>0</v>
      </c>
      <c r="K27" s="39">
        <v>0.115</v>
      </c>
      <c r="L27" s="40">
        <v>0.44900000000000001</v>
      </c>
      <c r="M27" s="38">
        <v>0.43</v>
      </c>
      <c r="N27" s="41">
        <v>0.81</v>
      </c>
      <c r="O27" s="42">
        <v>0</v>
      </c>
      <c r="P27" s="39">
        <v>4.573963</v>
      </c>
      <c r="Q27" s="39">
        <v>0</v>
      </c>
      <c r="R27" s="39">
        <v>0.31812000000000001</v>
      </c>
      <c r="S27" s="39">
        <v>0</v>
      </c>
      <c r="T27" s="39">
        <v>2.1049999999999999E-2</v>
      </c>
      <c r="U27" s="39">
        <v>5.8200000000000002E-2</v>
      </c>
      <c r="V27" s="42">
        <v>5.4089999999999999E-2</v>
      </c>
      <c r="W27" s="42">
        <v>2.5830000000000002</v>
      </c>
      <c r="X27" s="39">
        <v>0.73599999999999999</v>
      </c>
      <c r="Y27" s="39">
        <v>1.8160000000000001</v>
      </c>
      <c r="Z27" s="39">
        <v>5.55</v>
      </c>
      <c r="AA27" s="41">
        <v>0.60899999999999999</v>
      </c>
      <c r="AB27" s="42">
        <v>0</v>
      </c>
      <c r="AC27" s="39">
        <v>0.26500000000000001</v>
      </c>
      <c r="AD27" s="39">
        <v>4.0600000000000005</v>
      </c>
      <c r="AE27" s="39">
        <v>1.7999999999999999E-2</v>
      </c>
      <c r="AF27" s="41">
        <v>0.64800000000000002</v>
      </c>
      <c r="AG27" s="43">
        <f t="shared" si="0"/>
        <v>394.767223</v>
      </c>
      <c r="AH27" s="44">
        <f>'MENSUAL DEIXALLERIES'!Y72</f>
        <v>3389</v>
      </c>
    </row>
    <row r="28" spans="1:34" ht="16.899999999999999" customHeight="1" thickBot="1" x14ac:dyDescent="0.25">
      <c r="A28" s="46" t="s">
        <v>14</v>
      </c>
      <c r="B28" s="47">
        <v>3.6100000000000003</v>
      </c>
      <c r="C28" s="48">
        <v>36.739999999999995</v>
      </c>
      <c r="D28" s="48">
        <v>6.57</v>
      </c>
      <c r="E28" s="48">
        <v>13.46</v>
      </c>
      <c r="F28" s="48">
        <v>45.48</v>
      </c>
      <c r="G28" s="49">
        <v>47.68</v>
      </c>
      <c r="H28" s="47">
        <v>2.16</v>
      </c>
      <c r="I28" s="50">
        <v>0.63207999999999998</v>
      </c>
      <c r="J28" s="51">
        <v>0.22659000000000001</v>
      </c>
      <c r="K28" s="48">
        <v>0.157</v>
      </c>
      <c r="L28" s="49">
        <v>0</v>
      </c>
      <c r="M28" s="47">
        <v>0</v>
      </c>
      <c r="N28" s="50">
        <v>0</v>
      </c>
      <c r="O28" s="51">
        <v>4.9000000000000002E-2</v>
      </c>
      <c r="P28" s="48">
        <v>2.3807389999999997</v>
      </c>
      <c r="Q28" s="48">
        <v>0</v>
      </c>
      <c r="R28" s="48">
        <v>0.40737000000000001</v>
      </c>
      <c r="S28" s="48">
        <v>0</v>
      </c>
      <c r="T28" s="48">
        <v>0</v>
      </c>
      <c r="U28" s="48">
        <v>5.3799999999999994E-3</v>
      </c>
      <c r="V28" s="51">
        <v>3.0899999999999999E-3</v>
      </c>
      <c r="W28" s="51">
        <v>1.034</v>
      </c>
      <c r="X28" s="48">
        <v>0.53599999999999992</v>
      </c>
      <c r="Y28" s="48">
        <v>1.6769999999999998</v>
      </c>
      <c r="Z28" s="48">
        <v>1.1400000000000001</v>
      </c>
      <c r="AA28" s="50">
        <v>0.96399999999999997</v>
      </c>
      <c r="AB28" s="51">
        <v>0</v>
      </c>
      <c r="AC28" s="48">
        <v>0</v>
      </c>
      <c r="AD28" s="48">
        <v>1.6380000000000001</v>
      </c>
      <c r="AE28" s="48">
        <v>0</v>
      </c>
      <c r="AF28" s="50">
        <v>0.90800000000000003</v>
      </c>
      <c r="AG28" s="52">
        <f>SUM(B28:AF28)</f>
        <v>167.45824899999994</v>
      </c>
      <c r="AH28" s="53">
        <f>'MENSUAL DEIXALLERIES'!Z72</f>
        <v>3794</v>
      </c>
    </row>
    <row r="29" spans="1:34" ht="16.899999999999999" customHeight="1" thickBot="1" x14ac:dyDescent="0.25">
      <c r="A29" s="54" t="s">
        <v>13</v>
      </c>
      <c r="B29" s="55">
        <f t="shared" ref="B29:AF29" si="1">SUM(B4:B28)</f>
        <v>46.040000000000006</v>
      </c>
      <c r="C29" s="56">
        <f t="shared" si="1"/>
        <v>1265.44</v>
      </c>
      <c r="D29" s="55">
        <f t="shared" si="1"/>
        <v>202.39401999999995</v>
      </c>
      <c r="E29" s="56">
        <f t="shared" si="1"/>
        <v>528.10000000000014</v>
      </c>
      <c r="F29" s="55">
        <f t="shared" si="1"/>
        <v>1665.99</v>
      </c>
      <c r="G29" s="57">
        <f t="shared" si="1"/>
        <v>1345.8700000000001</v>
      </c>
      <c r="H29" s="55">
        <f t="shared" si="1"/>
        <v>62.480000000000004</v>
      </c>
      <c r="I29" s="55">
        <f t="shared" si="1"/>
        <v>13.132539999999999</v>
      </c>
      <c r="J29" s="55">
        <f t="shared" si="1"/>
        <v>6.8271899999999999</v>
      </c>
      <c r="K29" s="55">
        <f t="shared" si="1"/>
        <v>2.0179999999999993</v>
      </c>
      <c r="L29" s="58">
        <f t="shared" si="1"/>
        <v>6.1909999999999989</v>
      </c>
      <c r="M29" s="55">
        <f t="shared" si="1"/>
        <v>10.211</v>
      </c>
      <c r="N29" s="55">
        <f t="shared" si="1"/>
        <v>7.83</v>
      </c>
      <c r="O29" s="55">
        <f t="shared" si="1"/>
        <v>0.8570000000000001</v>
      </c>
      <c r="P29" s="55">
        <f>SUM(P4:P28)</f>
        <v>78.526718000000017</v>
      </c>
      <c r="Q29" s="55">
        <f>SUM(Q4:Q28)</f>
        <v>0.49250000000000005</v>
      </c>
      <c r="R29" s="55">
        <f t="shared" si="1"/>
        <v>7.9050000000000011</v>
      </c>
      <c r="S29" s="55">
        <f>SUM(S4:S28)</f>
        <v>8.2900000000000009</v>
      </c>
      <c r="T29" s="55">
        <f t="shared" ref="T29:V29" si="2">SUM(T4:T28)</f>
        <v>0.46300000000000002</v>
      </c>
      <c r="U29" s="55">
        <f t="shared" si="2"/>
        <v>1.0069999999999997</v>
      </c>
      <c r="V29" s="55">
        <f t="shared" si="2"/>
        <v>1.37</v>
      </c>
      <c r="W29" s="55">
        <f t="shared" si="1"/>
        <v>33.860999999999997</v>
      </c>
      <c r="X29" s="55">
        <f t="shared" si="1"/>
        <v>16.222999999999999</v>
      </c>
      <c r="Y29" s="55">
        <f t="shared" si="1"/>
        <v>31.05</v>
      </c>
      <c r="Z29" s="55">
        <f t="shared" si="1"/>
        <v>59.440000000000005</v>
      </c>
      <c r="AA29" s="55">
        <f t="shared" si="1"/>
        <v>18.649999999999999</v>
      </c>
      <c r="AB29" s="55">
        <f t="shared" si="1"/>
        <v>11.064</v>
      </c>
      <c r="AC29" s="55">
        <f t="shared" si="1"/>
        <v>3.8349999999999995</v>
      </c>
      <c r="AD29" s="55">
        <f t="shared" si="1"/>
        <v>60.004000000000005</v>
      </c>
      <c r="AE29" s="55">
        <f t="shared" si="1"/>
        <v>0.38200000000000012</v>
      </c>
      <c r="AF29" s="55">
        <f t="shared" si="1"/>
        <v>18.160999999999998</v>
      </c>
      <c r="AG29" s="25">
        <f>SUM(B29:AF29)</f>
        <v>5514.1049679999978</v>
      </c>
      <c r="AH29" s="59">
        <f>SUM(AH4:AH28)</f>
        <v>68353</v>
      </c>
    </row>
    <row r="30" spans="1:34" ht="19.899999999999999" customHeight="1" thickBot="1" x14ac:dyDescent="0.25">
      <c r="A30" s="19" t="s">
        <v>55</v>
      </c>
      <c r="B30" s="60"/>
      <c r="C30" s="60"/>
      <c r="D30" s="60"/>
      <c r="E30" s="60"/>
      <c r="F30" s="60"/>
      <c r="G30" s="60"/>
      <c r="H30" s="134">
        <f>SUM(H29:I29)</f>
        <v>75.612539999999996</v>
      </c>
      <c r="I30" s="135"/>
      <c r="J30" s="60"/>
      <c r="K30" s="60"/>
      <c r="L30" s="60"/>
      <c r="M30" s="134">
        <f>SUM(M29:N29)</f>
        <v>18.041</v>
      </c>
      <c r="N30" s="135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134">
        <f>SUM(AD29:AE29)</f>
        <v>60.386000000000003</v>
      </c>
      <c r="AE30" s="135"/>
      <c r="AF30" s="60"/>
    </row>
    <row r="31" spans="1:34" x14ac:dyDescent="0.2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96"/>
    </row>
  </sheetData>
  <sheetProtection sheet="1" objects="1" scenarios="1"/>
  <mergeCells count="5">
    <mergeCell ref="H2:I2"/>
    <mergeCell ref="M2:N2"/>
    <mergeCell ref="H30:I30"/>
    <mergeCell ref="M30:N30"/>
    <mergeCell ref="AD30:AE30"/>
  </mergeCells>
  <pageMargins left="0.15748031496062992" right="0.19685039370078741" top="1.1023622047244095" bottom="0.59055118110236227" header="0.31496062992125984" footer="0"/>
  <pageSetup paperSize="9" scale="59" fitToHeight="2" orientation="landscape" horizontalDpi="300" verticalDpi="300" r:id="rId1"/>
  <headerFooter alignWithMargins="0">
    <oddHeader>&amp;L&amp;G&amp;C&amp;F&amp;R&amp;G</oddHeader>
    <oddFooter>&amp;C&amp;A</oddFooter>
  </headerFooter>
  <ignoredErrors>
    <ignoredError sqref="AG29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H14"/>
  <sheetViews>
    <sheetView workbookViewId="0">
      <selection activeCell="A22" sqref="A22"/>
    </sheetView>
  </sheetViews>
  <sheetFormatPr baseColWidth="10" defaultRowHeight="15" x14ac:dyDescent="0.25"/>
  <cols>
    <col min="2" max="3" width="14.28515625" customWidth="1"/>
    <col min="4" max="4" width="15.28515625" customWidth="1"/>
  </cols>
  <sheetData>
    <row r="1" spans="1:8" ht="15.75" thickBot="1" x14ac:dyDescent="0.3"/>
    <row r="2" spans="1:8" ht="45.75" thickBot="1" x14ac:dyDescent="0.3">
      <c r="B2" s="98" t="s">
        <v>56</v>
      </c>
      <c r="C2" s="4" t="s">
        <v>44</v>
      </c>
      <c r="D2" s="11" t="s">
        <v>45</v>
      </c>
    </row>
    <row r="3" spans="1:8" x14ac:dyDescent="0.25">
      <c r="A3" s="2"/>
    </row>
    <row r="4" spans="1:8" x14ac:dyDescent="0.25">
      <c r="A4" s="2">
        <v>2017</v>
      </c>
      <c r="B4" s="12">
        <v>23278.030299999999</v>
      </c>
      <c r="C4" s="3">
        <v>248807</v>
      </c>
      <c r="D4" s="3">
        <v>4779</v>
      </c>
      <c r="F4" s="5"/>
      <c r="G4" s="5"/>
      <c r="H4" s="10"/>
    </row>
    <row r="5" spans="1:8" x14ac:dyDescent="0.25">
      <c r="A5" s="2">
        <v>2018</v>
      </c>
      <c r="B5" s="13">
        <v>27048.204610000001</v>
      </c>
      <c r="C5" s="7">
        <v>254435</v>
      </c>
      <c r="D5" s="7">
        <v>4237</v>
      </c>
      <c r="F5" s="1"/>
      <c r="G5" s="5"/>
      <c r="H5" s="10"/>
    </row>
    <row r="6" spans="1:8" x14ac:dyDescent="0.25">
      <c r="A6" s="2">
        <v>2019</v>
      </c>
      <c r="B6" s="13">
        <v>28817.277470000005</v>
      </c>
      <c r="C6" s="7">
        <v>264421</v>
      </c>
      <c r="D6" s="7">
        <v>4276</v>
      </c>
      <c r="F6" s="1"/>
      <c r="G6" s="5"/>
      <c r="H6" s="10"/>
    </row>
    <row r="7" spans="1:8" x14ac:dyDescent="0.25">
      <c r="A7" s="2">
        <v>2020</v>
      </c>
      <c r="B7" s="13">
        <v>30472.781133635759</v>
      </c>
      <c r="C7" s="6">
        <v>273716</v>
      </c>
      <c r="D7" s="6">
        <v>4956</v>
      </c>
      <c r="F7" s="1"/>
      <c r="G7" s="5"/>
      <c r="H7" s="10"/>
    </row>
    <row r="8" spans="1:8" x14ac:dyDescent="0.25">
      <c r="A8" s="2">
        <v>2021</v>
      </c>
      <c r="B8" s="94">
        <v>34411.577420000001</v>
      </c>
      <c r="C8" s="95">
        <v>328164</v>
      </c>
      <c r="D8" s="95">
        <v>7250</v>
      </c>
      <c r="F8" s="1"/>
    </row>
    <row r="9" spans="1:8" x14ac:dyDescent="0.25">
      <c r="A9" s="2">
        <v>2022</v>
      </c>
      <c r="B9" s="94">
        <v>32233.109848846489</v>
      </c>
      <c r="C9" s="95">
        <v>331353</v>
      </c>
      <c r="D9" s="95">
        <v>6755</v>
      </c>
      <c r="F9" s="1"/>
    </row>
    <row r="10" spans="1:8" x14ac:dyDescent="0.25">
      <c r="A10" s="2">
        <v>2023</v>
      </c>
      <c r="B10" s="94">
        <v>31813.127411872276</v>
      </c>
      <c r="C10" s="95">
        <v>349744</v>
      </c>
      <c r="D10" s="95">
        <v>6957</v>
      </c>
      <c r="F10" s="1"/>
    </row>
    <row r="11" spans="1:8" x14ac:dyDescent="0.25">
      <c r="A11" s="2">
        <v>2024</v>
      </c>
      <c r="B11" s="94">
        <v>32437.752086999993</v>
      </c>
      <c r="C11" s="95">
        <v>373039</v>
      </c>
      <c r="D11" s="95">
        <v>7896</v>
      </c>
      <c r="F11" s="1"/>
    </row>
    <row r="12" spans="1:8" x14ac:dyDescent="0.25">
      <c r="A12" s="2">
        <v>2025</v>
      </c>
      <c r="B12" s="130">
        <v>34148.945789999998</v>
      </c>
      <c r="C12" s="131">
        <v>423483</v>
      </c>
      <c r="D12" s="131">
        <v>9932</v>
      </c>
      <c r="F12" s="1"/>
    </row>
    <row r="13" spans="1:8" ht="15.75" thickBot="1" x14ac:dyDescent="0.3">
      <c r="A13" s="2">
        <v>2026</v>
      </c>
      <c r="B13" s="100">
        <f>'MENSUAL DEIXALLERIES'!$AA$17</f>
        <v>5514.1049679999996</v>
      </c>
      <c r="C13" s="101">
        <f>'MENSUAL DEIXALLERIES'!$AA$72</f>
        <v>68353</v>
      </c>
      <c r="D13" s="101">
        <f>'MENSUAL DEIXALLERIES'!$L$90</f>
        <v>2929</v>
      </c>
      <c r="F13" s="1"/>
    </row>
    <row r="14" spans="1:8" x14ac:dyDescent="0.25">
      <c r="A14" s="9" t="s">
        <v>61</v>
      </c>
      <c r="B14" s="8">
        <f>(B13/B11)-1</f>
        <v>-0.83000964576056813</v>
      </c>
      <c r="C14" s="8">
        <f>(C13/C11)-1</f>
        <v>-0.81676714767088698</v>
      </c>
      <c r="D14" s="8">
        <f t="shared" ref="D14" si="0">(D11/D10)-1</f>
        <v>0.13497197067701605</v>
      </c>
    </row>
  </sheetData>
  <sheetProtection sheet="1" objects="1" scenarios="1"/>
  <pageMargins left="0.70866141732283472" right="0.70866141732283472" top="0.86" bottom="0.56000000000000005" header="0.19685039370078741" footer="0.31496062992125984"/>
  <pageSetup paperSize="9" scale="80" orientation="landscape" r:id="rId1"/>
  <headerFooter>
    <oddHeader>&amp;L&amp;G&amp;C&amp;F&amp;R&amp;G</oddHeader>
    <oddFooter>&amp;L&amp;D&amp;C&amp;A&amp;R&amp;P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MENSUAL DEIXALLERIES</vt:lpstr>
      <vt:lpstr>DEIXALLERIES</vt:lpstr>
      <vt:lpstr>RESUM DEIXALLERIES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 dades</dc:creator>
  <cp:lastModifiedBy>Mònica Llorente Gutierrez</cp:lastModifiedBy>
  <cp:lastPrinted>2026-03-16T13:31:24Z</cp:lastPrinted>
  <dcterms:created xsi:type="dcterms:W3CDTF">2014-04-10T06:59:07Z</dcterms:created>
  <dcterms:modified xsi:type="dcterms:W3CDTF">2026-04-23T12:15:51Z</dcterms:modified>
</cp:coreProperties>
</file>