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controldades\Serveicomarcaldedades\WEB SAVO\ARXIUS NOVA WEB SAVO\"/>
    </mc:Choice>
  </mc:AlternateContent>
  <xr:revisionPtr revIDLastSave="0" documentId="13_ncr:1_{299E123D-F051-47C8-976D-FFBC0DD190D4}" xr6:coauthVersionLast="47" xr6:coauthVersionMax="47" xr10:uidLastSave="{00000000-0000-0000-0000-000000000000}"/>
  <bookViews>
    <workbookView xWindow="-57720" yWindow="-120" windowWidth="29040" windowHeight="15840" xr2:uid="{25C80BC5-83D3-47C5-A85E-B4E1A4A0427D}"/>
  </bookViews>
  <sheets>
    <sheet name="MENSUAL DEIXALLERIES" sheetId="1" r:id="rId1"/>
    <sheet name="DEIXALLERIES" sheetId="3" r:id="rId2"/>
    <sheet name="RESUM DEIXALLERIES" sheetId="4" r:id="rId3"/>
  </sheets>
  <externalReferences>
    <externalReference r:id="rId4"/>
  </externalReferences>
  <definedNames>
    <definedName name="llInstal" localSheetId="1">#REF!</definedName>
    <definedName name="llInstal" localSheetId="2">#REF!</definedName>
    <definedName name="llInstal">#REF!</definedName>
    <definedName name="llInstalCodi" localSheetId="1">#REF!</definedName>
    <definedName name="llInstalCodi" localSheetId="2">#REF!</definedName>
    <definedName name="llInstalCodi">#REF!</definedName>
    <definedName name="llTitulars" localSheetId="1">#REF!</definedName>
    <definedName name="llTitulars" localSheetId="2">#REF!</definedName>
    <definedName name="llTitulars">#REF!</definedName>
    <definedName name="llTitularsCodi" localSheetId="1">#REF!</definedName>
    <definedName name="llTitularsCodi" localSheetId="2">#REF!</definedName>
    <definedName name="llTitularsCod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3" i="4" s="1"/>
  <c r="K83" i="1"/>
  <c r="K82" i="1"/>
  <c r="K81" i="1"/>
  <c r="K80" i="1"/>
  <c r="K79" i="1"/>
  <c r="K78" i="1"/>
  <c r="K77" i="1"/>
  <c r="K76" i="1"/>
  <c r="K75" i="1"/>
  <c r="K74" i="1"/>
  <c r="K73" i="1"/>
  <c r="K72" i="1"/>
  <c r="J84" i="1"/>
  <c r="I84" i="1"/>
  <c r="H84" i="1"/>
  <c r="G84" i="1"/>
  <c r="F84" i="1"/>
  <c r="E84" i="1"/>
  <c r="D84" i="1"/>
  <c r="C84" i="1"/>
  <c r="B84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A16" i="1"/>
  <c r="AA15" i="1"/>
  <c r="AA14" i="1"/>
  <c r="AA13" i="1"/>
  <c r="AA12" i="1"/>
  <c r="AA11" i="1"/>
  <c r="AA10" i="1"/>
  <c r="AA9" i="1"/>
  <c r="AA8" i="1"/>
  <c r="AA7" i="1"/>
  <c r="AA6" i="1"/>
  <c r="AA5" i="1"/>
  <c r="C11" i="4"/>
  <c r="B11" i="4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D29" i="3"/>
  <c r="V29" i="3"/>
  <c r="N29" i="3"/>
  <c r="F29" i="3"/>
  <c r="AG5" i="3"/>
  <c r="AH29" i="3"/>
  <c r="AF29" i="3"/>
  <c r="AE29" i="3"/>
  <c r="AC29" i="3"/>
  <c r="AB29" i="3"/>
  <c r="AA29" i="3"/>
  <c r="Z29" i="3"/>
  <c r="Y29" i="3"/>
  <c r="X29" i="3"/>
  <c r="W29" i="3"/>
  <c r="U29" i="3"/>
  <c r="T29" i="3"/>
  <c r="S29" i="3"/>
  <c r="R29" i="3"/>
  <c r="Q29" i="3"/>
  <c r="P29" i="3"/>
  <c r="O29" i="3"/>
  <c r="M29" i="3"/>
  <c r="L29" i="3"/>
  <c r="K29" i="3"/>
  <c r="J29" i="3"/>
  <c r="I29" i="3"/>
  <c r="H29" i="3"/>
  <c r="G29" i="3"/>
  <c r="E29" i="3"/>
  <c r="D29" i="3"/>
  <c r="C29" i="3"/>
  <c r="B29" i="3"/>
  <c r="K84" i="1" l="1"/>
  <c r="D12" i="4" s="1"/>
  <c r="AA66" i="1"/>
  <c r="AA17" i="1"/>
  <c r="AD30" i="3"/>
  <c r="M30" i="3"/>
  <c r="H30" i="3"/>
  <c r="AG29" i="3"/>
  <c r="AG4" i="3"/>
  <c r="C12" i="4" l="1"/>
  <c r="C13" i="4" s="1"/>
  <c r="B12" i="4" l="1"/>
  <c r="B13" i="4" s="1"/>
</calcChain>
</file>

<file path=xl/sharedStrings.xml><?xml version="1.0" encoding="utf-8"?>
<sst xmlns="http://schemas.openxmlformats.org/spreadsheetml/2006/main" count="175" uniqueCount="90">
  <si>
    <t>MENSUAL DEIXALLERIES 2025</t>
  </si>
  <si>
    <t>MATERIALS RECOLLITS (TN)</t>
  </si>
  <si>
    <t>Mes</t>
  </si>
  <si>
    <t>L'AMETLLA DEL VALLÈS</t>
  </si>
  <si>
    <t>BIGUES I RIELLS</t>
  </si>
  <si>
    <t>CALDES DE MONTBUI</t>
  </si>
  <si>
    <t>CANOVELLES</t>
  </si>
  <si>
    <t>CARDEDEU</t>
  </si>
  <si>
    <t>CASTELLTERÇOL</t>
  </si>
  <si>
    <t>LES FRANQUESES</t>
  </si>
  <si>
    <t>LA GARRIGA</t>
  </si>
  <si>
    <t>GRANOLLERS</t>
  </si>
  <si>
    <t>GRANOLLERS SUD</t>
  </si>
  <si>
    <t>LA LLAGOSTA</t>
  </si>
  <si>
    <t>LLIÇA D'AMUNT</t>
  </si>
  <si>
    <t>LLIÇA DE VALL</t>
  </si>
  <si>
    <t>LLINARS DEL VALLÈS</t>
  </si>
  <si>
    <t>MARTORELLES</t>
  </si>
  <si>
    <t>MOLLET DEL VALLÈS</t>
  </si>
  <si>
    <t>MONTMELÓ</t>
  </si>
  <si>
    <t>MONTORNÈS</t>
  </si>
  <si>
    <t>PARETS DEL VALLÈS</t>
  </si>
  <si>
    <t>LA ROCA DEL VALLÈS</t>
  </si>
  <si>
    <t>ST. ANTONI DE VILAMAJOR</t>
  </si>
  <si>
    <t>ST. CELONI</t>
  </si>
  <si>
    <t>ST. FELIU DE CODINES</t>
  </si>
  <si>
    <t>STA. EULÀLIA DE RONÇANA</t>
  </si>
  <si>
    <t>STA. M. DE PALAUTORDERA</t>
  </si>
  <si>
    <t>TOTAL</t>
  </si>
  <si>
    <t>MENSUAL 2024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</si>
  <si>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</si>
  <si>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</si>
  <si>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</si>
  <si>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</si>
  <si>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</si>
  <si>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</si>
  <si>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</si>
  <si>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</si>
  <si>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</si>
  <si>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</si>
  <si>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</si>
  <si>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</si>
  <si>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USUARIS/ES</t>
  </si>
  <si>
    <t>USUARIS/ES 2024</t>
  </si>
  <si>
    <t>DEIXALLERIA MÒBIL</t>
  </si>
  <si>
    <t>GUALBA</t>
  </si>
  <si>
    <t>ST. FOST DE CAMPSENTELLES</t>
  </si>
  <si>
    <t>VALLGORGUINA</t>
  </si>
  <si>
    <t>VALLROMANES</t>
  </si>
  <si>
    <t>ANY 2025</t>
  </si>
  <si>
    <t>VIDRE</t>
  </si>
  <si>
    <t>OLI</t>
  </si>
  <si>
    <t>CABLES DE COURE</t>
  </si>
  <si>
    <t>PERFILS D'ALUMINI</t>
  </si>
  <si>
    <t>NO FÈRRICS</t>
  </si>
  <si>
    <r>
      <t xml:space="preserve">FERRALLA ELECTRÒNICA (FR5) </t>
    </r>
    <r>
      <rPr>
        <b/>
        <sz val="10"/>
        <color rgb="FFFF0000"/>
        <rFont val="Aptos Narrow"/>
        <family val="2"/>
        <scheme val="minor"/>
      </rPr>
      <t>CODI LER 200136</t>
    </r>
  </si>
  <si>
    <t>TOTALS</t>
  </si>
  <si>
    <t>XIFRES EN TONES</t>
  </si>
  <si>
    <t>MATERIALS (TN)</t>
  </si>
  <si>
    <t>Usuaris/es</t>
  </si>
  <si>
    <t>Usuaris/es Deixalleria Mòbil</t>
  </si>
  <si>
    <t>% 25-24</t>
  </si>
  <si>
    <t>FIGARÓ-MONTMANY</t>
  </si>
  <si>
    <r>
      <t xml:space="preserve">FERRALLA 
</t>
    </r>
    <r>
      <rPr>
        <b/>
        <sz val="10"/>
        <color rgb="FFFF0000"/>
        <rFont val="Aptos Narrow"/>
        <family val="2"/>
        <scheme val="minor"/>
      </rPr>
      <t>CODI LER 200140</t>
    </r>
  </si>
  <si>
    <r>
      <t>FUSTA</t>
    </r>
    <r>
      <rPr>
        <b/>
        <sz val="10"/>
        <color rgb="FFFF0000"/>
        <rFont val="Aptos Narrow"/>
        <family val="2"/>
        <scheme val="minor"/>
      </rPr>
      <t xml:space="preserve"> 
CODI LER 200138</t>
    </r>
  </si>
  <si>
    <r>
      <t xml:space="preserve">PAPER 
</t>
    </r>
    <r>
      <rPr>
        <b/>
        <sz val="10"/>
        <color rgb="FFFF0000"/>
        <rFont val="Aptos Narrow"/>
        <family val="2"/>
        <scheme val="minor"/>
      </rPr>
      <t>CODI LER 200101</t>
    </r>
  </si>
  <si>
    <r>
      <t>PODA</t>
    </r>
    <r>
      <rPr>
        <b/>
        <sz val="10"/>
        <color rgb="FFFF0000"/>
        <rFont val="Aptos Narrow"/>
        <family val="2"/>
        <scheme val="minor"/>
      </rPr>
      <t xml:space="preserve"> 
CODI LER 200201</t>
    </r>
  </si>
  <si>
    <r>
      <t xml:space="preserve">RUNA 
</t>
    </r>
    <r>
      <rPr>
        <b/>
        <sz val="10"/>
        <color rgb="FFFF0000"/>
        <rFont val="Aptos Narrow"/>
        <family val="2"/>
        <scheme val="minor"/>
      </rPr>
      <t>CODI LER 170107</t>
    </r>
  </si>
  <si>
    <r>
      <t>VOLUMINOSO</t>
    </r>
    <r>
      <rPr>
        <b/>
        <sz val="10"/>
        <color theme="1"/>
        <rFont val="Aptos Narrow"/>
        <family val="2"/>
        <scheme val="minor"/>
      </rPr>
      <t>S</t>
    </r>
    <r>
      <rPr>
        <b/>
        <sz val="10"/>
        <color rgb="FFFF0000"/>
        <rFont val="Aptos Narrow"/>
        <family val="2"/>
        <scheme val="minor"/>
      </rPr>
      <t xml:space="preserve"> 
CODI LER 200307</t>
    </r>
  </si>
  <si>
    <r>
      <t xml:space="preserve">PLA 
</t>
    </r>
    <r>
      <rPr>
        <b/>
        <sz val="10"/>
        <color rgb="FFFF0000"/>
        <rFont val="Aptos Narrow"/>
        <family val="2"/>
        <scheme val="minor"/>
      </rPr>
      <t>CODI LER 200102</t>
    </r>
  </si>
  <si>
    <r>
      <t xml:space="preserve">D'ENVASOS 
</t>
    </r>
    <r>
      <rPr>
        <b/>
        <sz val="10"/>
        <color rgb="FFFF0000"/>
        <rFont val="Aptos Narrow"/>
        <family val="2"/>
        <scheme val="minor"/>
      </rPr>
      <t>CODI LER 150107</t>
    </r>
  </si>
  <si>
    <r>
      <t xml:space="preserve">ENVASOS LLEUGERS                       </t>
    </r>
    <r>
      <rPr>
        <b/>
        <sz val="10"/>
        <color rgb="FFFF0000"/>
        <rFont val="Aptos Narrow"/>
        <family val="2"/>
        <scheme val="minor"/>
      </rPr>
      <t xml:space="preserve"> 
CODI LER 150106</t>
    </r>
  </si>
  <si>
    <r>
      <t xml:space="preserve">FLUORESCENTS 
</t>
    </r>
    <r>
      <rPr>
        <b/>
        <sz val="10"/>
        <color rgb="FFFF0000"/>
        <rFont val="Aptos Narrow"/>
        <family val="2"/>
        <scheme val="minor"/>
      </rPr>
      <t>CODI LER 200121</t>
    </r>
  </si>
  <si>
    <r>
      <t xml:space="preserve">PILES 
</t>
    </r>
    <r>
      <rPr>
        <b/>
        <sz val="10"/>
        <color rgb="FFFF0000"/>
        <rFont val="Aptos Narrow"/>
        <family val="2"/>
        <scheme val="minor"/>
      </rPr>
      <t>CODI LER 200133</t>
    </r>
  </si>
  <si>
    <r>
      <t xml:space="preserve">VEGETAL 
</t>
    </r>
    <r>
      <rPr>
        <b/>
        <sz val="10"/>
        <color rgb="FFFF0000"/>
        <rFont val="Aptos Narrow"/>
        <family val="2"/>
        <scheme val="minor"/>
      </rPr>
      <t>CODI LER 200125</t>
    </r>
  </si>
  <si>
    <r>
      <t xml:space="preserve">MINERAL 
</t>
    </r>
    <r>
      <rPr>
        <b/>
        <sz val="10"/>
        <color rgb="FFFF0000"/>
        <rFont val="Aptos Narrow"/>
        <family val="2"/>
        <scheme val="minor"/>
      </rPr>
      <t>CODI LER 130205</t>
    </r>
  </si>
  <si>
    <r>
      <t xml:space="preserve">CD 
</t>
    </r>
    <r>
      <rPr>
        <b/>
        <sz val="10"/>
        <color rgb="FFFF0000"/>
        <rFont val="Aptos Narrow"/>
        <family val="2"/>
        <scheme val="minor"/>
      </rPr>
      <t>CODI LER 200139</t>
    </r>
  </si>
  <si>
    <r>
      <t xml:space="preserve">MATALASSSOS 
</t>
    </r>
    <r>
      <rPr>
        <b/>
        <sz val="10"/>
        <color rgb="FFFF0000"/>
        <rFont val="Aptos Narrow"/>
        <family val="2"/>
        <scheme val="minor"/>
      </rPr>
      <t>CODI LER 200307</t>
    </r>
  </si>
  <si>
    <r>
      <t xml:space="preserve">TÒNER 
</t>
    </r>
    <r>
      <rPr>
        <b/>
        <sz val="10"/>
        <color rgb="FFFF0000"/>
        <rFont val="Aptos Narrow"/>
        <family val="2"/>
        <scheme val="minor"/>
      </rPr>
      <t>CODI LER 080318</t>
    </r>
  </si>
  <si>
    <r>
      <t xml:space="preserve">CÀPSULES 
</t>
    </r>
    <r>
      <rPr>
        <b/>
        <sz val="10"/>
        <color rgb="FFFF0000"/>
        <rFont val="Aptos Narrow"/>
        <family val="2"/>
        <scheme val="minor"/>
      </rPr>
      <t>CODI LER 200199</t>
    </r>
  </si>
  <si>
    <r>
      <t xml:space="preserve">PANTALLES (FR2) 
</t>
    </r>
    <r>
      <rPr>
        <b/>
        <sz val="10"/>
        <color rgb="FFFF0000"/>
        <rFont val="Aptos Narrow"/>
        <family val="2"/>
        <scheme val="minor"/>
      </rPr>
      <t>CODI LER 200136</t>
    </r>
  </si>
  <si>
    <r>
      <t xml:space="preserve">LINEA BLANCA (FR4) 
</t>
    </r>
    <r>
      <rPr>
        <b/>
        <sz val="10"/>
        <color rgb="FFFF0000"/>
        <rFont val="Aptos Narrow"/>
        <family val="2"/>
        <scheme val="minor"/>
      </rPr>
      <t>CODI LER 200136</t>
    </r>
  </si>
  <si>
    <r>
      <t xml:space="preserve">NEVERES (FR1)
</t>
    </r>
    <r>
      <rPr>
        <b/>
        <sz val="10"/>
        <color rgb="FFFF0000"/>
        <rFont val="Aptos Narrow"/>
        <family val="2"/>
        <scheme val="minor"/>
      </rPr>
      <t>CODI LER 200123</t>
    </r>
  </si>
  <si>
    <r>
      <t xml:space="preserve">INFORMÀTICA I TELEFONIA MÒBIL (FR6)  
</t>
    </r>
    <r>
      <rPr>
        <b/>
        <sz val="10"/>
        <color rgb="FFFF0000"/>
        <rFont val="Aptos Narrow"/>
        <family val="2"/>
        <scheme val="minor"/>
      </rPr>
      <t>CODI LER 200135</t>
    </r>
  </si>
  <si>
    <r>
      <t xml:space="preserve">PNEUMÀTICS 
</t>
    </r>
    <r>
      <rPr>
        <b/>
        <sz val="10"/>
        <color rgb="FFFF0000"/>
        <rFont val="Aptos Narrow"/>
        <family val="2"/>
        <scheme val="minor"/>
      </rPr>
      <t>CODI LER 160103</t>
    </r>
  </si>
  <si>
    <r>
      <t>BATERIES</t>
    </r>
    <r>
      <rPr>
        <b/>
        <sz val="10"/>
        <color rgb="FFFF0000"/>
        <rFont val="Aptos Narrow"/>
        <family val="2"/>
        <scheme val="minor"/>
      </rPr>
      <t xml:space="preserve"> 
CODI LER 160601</t>
    </r>
  </si>
  <si>
    <r>
      <t xml:space="preserve">REPQ 
</t>
    </r>
    <r>
      <rPr>
        <b/>
        <sz val="10"/>
        <color rgb="FFFF0000"/>
        <rFont val="Aptos Narrow"/>
        <family val="2"/>
        <scheme val="minor"/>
      </rPr>
      <t>CODI LER 200127</t>
    </r>
  </si>
  <si>
    <r>
      <t xml:space="preserve">RADIOGRAFIES 
</t>
    </r>
    <r>
      <rPr>
        <b/>
        <sz val="10"/>
        <color rgb="FFFF0000"/>
        <rFont val="Aptos Narrow"/>
        <family val="2"/>
        <scheme val="minor"/>
      </rPr>
      <t>CODI LER 090107</t>
    </r>
  </si>
  <si>
    <r>
      <t xml:space="preserve">ROBA 
</t>
    </r>
    <r>
      <rPr>
        <b/>
        <sz val="10"/>
        <color rgb="FFFF0000"/>
        <rFont val="Aptos Narrow"/>
        <family val="2"/>
        <scheme val="minor"/>
      </rPr>
      <t>CODI LER 200110</t>
    </r>
  </si>
  <si>
    <r>
      <t xml:space="preserve">PLÀSTIC DUR 
</t>
    </r>
    <r>
      <rPr>
        <b/>
        <sz val="10"/>
        <color rgb="FFFF0000"/>
        <rFont val="Aptos Narrow"/>
        <family val="2"/>
        <scheme val="minor"/>
      </rPr>
      <t>CODI LER 200139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</si>
</sst>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\ _€"/>
    <numFmt numFmtId="166" formatCode="#,##0.0000\ _€"/>
    <numFmt numFmtId="167" formatCode="#,##0.0000"/>
    <numFmt numFmtId="168" formatCode="#,##0.00\ _€"/>
    <numFmt numFmtId="169" formatCode="0.0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6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16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b/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AEEF3"/>
        <bgColor rgb="FFDAEEF3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3" fillId="0" borderId="0" xfId="0" applyFont="1" applyProtection="1">
      <protection locked="0" hidden="1"/>
    </xf>
    <xf numFmtId="164" fontId="0" fillId="0" borderId="0" xfId="0" applyNumberFormat="1" applyAlignment="1" applyProtection="1">
      <alignment horizontal="left"/>
      <protection locked="0" hidden="1"/>
    </xf>
    <xf numFmtId="165" fontId="0" fillId="0" borderId="0" xfId="0" applyNumberFormat="1" applyAlignment="1" applyProtection="1">
      <alignment horizontal="left"/>
      <protection locked="0" hidden="1"/>
    </xf>
    <xf numFmtId="166" fontId="0" fillId="0" borderId="0" xfId="0" applyNumberFormat="1" applyAlignment="1" applyProtection="1">
      <alignment horizontal="left"/>
      <protection locked="0" hidden="1"/>
    </xf>
    <xf numFmtId="167" fontId="0" fillId="0" borderId="0" xfId="0" applyNumberFormat="1" applyAlignment="1" applyProtection="1">
      <alignment horizontal="center"/>
      <protection locked="0" hidden="1"/>
    </xf>
    <xf numFmtId="0" fontId="0" fillId="0" borderId="0" xfId="0" applyAlignment="1" applyProtection="1">
      <alignment horizontal="left"/>
      <protection locked="0" hidden="1"/>
    </xf>
    <xf numFmtId="167" fontId="0" fillId="0" borderId="0" xfId="0" applyNumberFormat="1" applyAlignment="1" applyProtection="1">
      <alignment horizontal="left"/>
      <protection locked="0" hidden="1"/>
    </xf>
    <xf numFmtId="168" fontId="0" fillId="0" borderId="0" xfId="0" applyNumberFormat="1" applyAlignment="1" applyProtection="1">
      <alignment horizontal="left"/>
      <protection locked="0" hidden="1"/>
    </xf>
    <xf numFmtId="168" fontId="0" fillId="0" borderId="0" xfId="0" applyNumberFormat="1" applyProtection="1">
      <protection locked="0" hidden="1"/>
    </xf>
    <xf numFmtId="166" fontId="0" fillId="0" borderId="0" xfId="0" applyNumberFormat="1" applyProtection="1">
      <protection locked="0" hidden="1"/>
    </xf>
    <xf numFmtId="165" fontId="7" fillId="0" borderId="0" xfId="0" applyNumberFormat="1" applyFont="1" applyAlignment="1" applyProtection="1">
      <alignment horizontal="left"/>
      <protection locked="0" hidden="1"/>
    </xf>
    <xf numFmtId="169" fontId="0" fillId="0" borderId="0" xfId="0" applyNumberFormat="1" applyProtection="1">
      <protection locked="0" hidden="1"/>
    </xf>
    <xf numFmtId="166" fontId="8" fillId="0" borderId="0" xfId="0" applyNumberFormat="1" applyFont="1" applyAlignment="1" applyProtection="1">
      <alignment horizontal="left"/>
      <protection locked="0" hidden="1"/>
    </xf>
    <xf numFmtId="165" fontId="0" fillId="0" borderId="0" xfId="0" applyNumberFormat="1" applyProtection="1">
      <protection locked="0" hidden="1"/>
    </xf>
    <xf numFmtId="4" fontId="0" fillId="0" borderId="0" xfId="0" applyNumberFormat="1" applyProtection="1">
      <protection locked="0" hidden="1"/>
    </xf>
    <xf numFmtId="167" fontId="0" fillId="0" borderId="0" xfId="0" applyNumberFormat="1" applyProtection="1">
      <protection locked="0" hidden="1"/>
    </xf>
    <xf numFmtId="164" fontId="3" fillId="0" borderId="0" xfId="0" applyNumberFormat="1" applyFont="1" applyProtection="1">
      <protection locked="0" hidden="1"/>
    </xf>
    <xf numFmtId="4" fontId="3" fillId="0" borderId="0" xfId="0" applyNumberFormat="1" applyFont="1" applyProtection="1">
      <protection locked="0" hidden="1"/>
    </xf>
    <xf numFmtId="4" fontId="0" fillId="0" borderId="0" xfId="0" applyNumberFormat="1" applyAlignment="1" applyProtection="1">
      <alignment horizontal="center"/>
      <protection locked="0" hidden="1"/>
    </xf>
    <xf numFmtId="168" fontId="3" fillId="0" borderId="0" xfId="0" applyNumberFormat="1" applyFont="1" applyProtection="1">
      <protection locked="0" hidden="1"/>
    </xf>
    <xf numFmtId="164" fontId="0" fillId="0" borderId="0" xfId="0" applyNumberFormat="1" applyProtection="1">
      <protection locked="0" hidden="1"/>
    </xf>
    <xf numFmtId="3" fontId="9" fillId="2" borderId="1" xfId="0" applyNumberFormat="1" applyFont="1" applyFill="1" applyBorder="1" applyAlignment="1" applyProtection="1">
      <alignment horizontal="left"/>
      <protection locked="0" hidden="1"/>
    </xf>
    <xf numFmtId="3" fontId="10" fillId="0" borderId="2" xfId="1" applyNumberFormat="1" applyFont="1" applyBorder="1" applyAlignment="1" applyProtection="1">
      <alignment horizontal="center" vertical="center" textRotation="90" wrapText="1"/>
      <protection locked="0" hidden="1"/>
    </xf>
    <xf numFmtId="3" fontId="10" fillId="0" borderId="3" xfId="1" applyNumberFormat="1" applyFont="1" applyBorder="1" applyAlignment="1" applyProtection="1">
      <alignment horizontal="center" vertical="center" textRotation="90"/>
      <protection locked="0" hidden="1"/>
    </xf>
    <xf numFmtId="3" fontId="10" fillId="0" borderId="3" xfId="1" applyNumberFormat="1" applyFont="1" applyBorder="1" applyAlignment="1" applyProtection="1">
      <alignment horizontal="center" vertical="center" textRotation="90" wrapText="1"/>
      <protection locked="0" hidden="1"/>
    </xf>
    <xf numFmtId="3" fontId="10" fillId="0" borderId="4" xfId="1" applyNumberFormat="1" applyFont="1" applyBorder="1" applyAlignment="1" applyProtection="1">
      <alignment horizontal="center" vertical="center" textRotation="90" wrapText="1"/>
      <protection locked="0" hidden="1"/>
    </xf>
    <xf numFmtId="0" fontId="11" fillId="0" borderId="5" xfId="0" applyFont="1" applyBorder="1" applyAlignment="1" applyProtection="1">
      <alignment horizontal="center" textRotation="90"/>
      <protection locked="0" hidden="1"/>
    </xf>
    <xf numFmtId="0" fontId="12" fillId="3" borderId="6" xfId="0" applyFont="1" applyFill="1" applyBorder="1" applyAlignment="1" applyProtection="1">
      <alignment horizontal="left"/>
      <protection locked="0" hidden="1"/>
    </xf>
    <xf numFmtId="0" fontId="12" fillId="0" borderId="9" xfId="0" applyFont="1" applyBorder="1" applyAlignment="1" applyProtection="1">
      <alignment horizontal="left"/>
      <protection locked="0" hidden="1"/>
    </xf>
    <xf numFmtId="0" fontId="12" fillId="3" borderId="9" xfId="0" applyFont="1" applyFill="1" applyBorder="1" applyAlignment="1" applyProtection="1">
      <alignment horizontal="left"/>
      <protection locked="0" hidden="1"/>
    </xf>
    <xf numFmtId="0" fontId="12" fillId="3" borderId="11" xfId="0" applyFont="1" applyFill="1" applyBorder="1" applyAlignment="1" applyProtection="1">
      <alignment horizontal="left"/>
      <protection locked="0" hidden="1"/>
    </xf>
    <xf numFmtId="0" fontId="12" fillId="3" borderId="12" xfId="0" applyFont="1" applyFill="1" applyBorder="1" applyAlignment="1" applyProtection="1">
      <alignment horizontal="left"/>
      <protection locked="0" hidden="1"/>
    </xf>
    <xf numFmtId="0" fontId="12" fillId="0" borderId="13" xfId="0" applyFont="1" applyBorder="1" applyAlignment="1" applyProtection="1">
      <alignment horizontal="left"/>
      <protection locked="0" hidden="1"/>
    </xf>
    <xf numFmtId="0" fontId="12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3" borderId="7" xfId="0" applyNumberFormat="1" applyFont="1" applyFill="1" applyBorder="1" applyAlignment="1" applyProtection="1">
      <alignment horizontal="center"/>
      <protection locked="0" hidden="1"/>
    </xf>
    <xf numFmtId="3" fontId="11" fillId="0" borderId="14" xfId="0" applyNumberFormat="1" applyFont="1" applyBorder="1" applyAlignment="1" applyProtection="1">
      <alignment horizontal="center"/>
      <protection locked="0" hidden="1"/>
    </xf>
    <xf numFmtId="3" fontId="11" fillId="0" borderId="15" xfId="0" applyNumberFormat="1" applyFont="1" applyBorder="1" applyAlignment="1" applyProtection="1">
      <alignment horizontal="center"/>
      <protection locked="0" hidden="1"/>
    </xf>
    <xf numFmtId="17" fontId="13" fillId="0" borderId="0" xfId="1" applyNumberFormat="1" applyFont="1" applyAlignment="1" applyProtection="1">
      <alignment horizontal="left" vertical="center"/>
      <protection hidden="1"/>
    </xf>
    <xf numFmtId="49" fontId="14" fillId="0" borderId="0" xfId="1" applyNumberFormat="1" applyFont="1" applyAlignment="1" applyProtection="1">
      <alignment horizontal="left"/>
      <protection hidden="1"/>
    </xf>
    <xf numFmtId="0" fontId="15" fillId="0" borderId="0" xfId="1" applyFont="1" applyAlignment="1" applyProtection="1">
      <alignment horizontal="center"/>
      <protection hidden="1"/>
    </xf>
    <xf numFmtId="168" fontId="16" fillId="0" borderId="0" xfId="1" applyNumberFormat="1" applyFont="1" applyAlignment="1" applyProtection="1">
      <alignment horizontal="center"/>
      <protection hidden="1"/>
    </xf>
    <xf numFmtId="3" fontId="15" fillId="0" borderId="0" xfId="1" applyNumberFormat="1" applyFont="1" applyProtection="1">
      <protection hidden="1"/>
    </xf>
    <xf numFmtId="0" fontId="15" fillId="0" borderId="0" xfId="1" applyFont="1" applyProtection="1"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horizontal="center" textRotation="90"/>
      <protection hidden="1"/>
    </xf>
    <xf numFmtId="0" fontId="15" fillId="0" borderId="21" xfId="1" applyFont="1" applyBorder="1" applyAlignment="1" applyProtection="1">
      <alignment horizontal="center" textRotation="90"/>
      <protection hidden="1"/>
    </xf>
    <xf numFmtId="0" fontId="5" fillId="0" borderId="0" xfId="1" applyFont="1" applyAlignment="1" applyProtection="1">
      <alignment horizontal="center" textRotation="90" wrapText="1"/>
      <protection hidden="1"/>
    </xf>
    <xf numFmtId="0" fontId="5" fillId="0" borderId="22" xfId="1" applyFont="1" applyBorder="1" applyAlignment="1" applyProtection="1">
      <alignment horizontal="center" textRotation="90" wrapText="1"/>
      <protection hidden="1"/>
    </xf>
    <xf numFmtId="0" fontId="5" fillId="0" borderId="24" xfId="1" applyFont="1" applyBorder="1" applyAlignment="1" applyProtection="1">
      <alignment horizontal="center" textRotation="90" wrapText="1"/>
      <protection hidden="1"/>
    </xf>
    <xf numFmtId="0" fontId="5" fillId="0" borderId="22" xfId="0" applyFont="1" applyBorder="1" applyAlignment="1">
      <alignment horizontal="center" textRotation="90" wrapText="1"/>
    </xf>
    <xf numFmtId="0" fontId="6" fillId="0" borderId="22" xfId="1" applyFont="1" applyBorder="1" applyAlignment="1" applyProtection="1">
      <alignment horizontal="center" textRotation="90" wrapText="1"/>
      <protection hidden="1"/>
    </xf>
    <xf numFmtId="168" fontId="16" fillId="0" borderId="22" xfId="1" applyNumberFormat="1" applyFont="1" applyBorder="1" applyAlignment="1" applyProtection="1">
      <alignment horizontal="center"/>
      <protection hidden="1"/>
    </xf>
    <xf numFmtId="3" fontId="16" fillId="0" borderId="22" xfId="1" applyNumberFormat="1" applyFont="1" applyBorder="1" applyAlignment="1" applyProtection="1">
      <alignment horizontal="center" wrapText="1"/>
      <protection hidden="1"/>
    </xf>
    <xf numFmtId="3" fontId="5" fillId="0" borderId="0" xfId="1" applyNumberFormat="1" applyFont="1" applyProtection="1">
      <protection hidden="1"/>
    </xf>
    <xf numFmtId="0" fontId="5" fillId="0" borderId="0" xfId="1" applyFont="1" applyProtection="1">
      <protection hidden="1"/>
    </xf>
    <xf numFmtId="3" fontId="5" fillId="0" borderId="25" xfId="1" applyNumberFormat="1" applyFont="1" applyBorder="1" applyAlignment="1" applyProtection="1">
      <alignment horizontal="left" vertical="center" wrapText="1"/>
      <protection hidden="1"/>
    </xf>
    <xf numFmtId="4" fontId="15" fillId="0" borderId="26" xfId="2" applyNumberFormat="1" applyFont="1" applyBorder="1" applyAlignment="1" applyProtection="1">
      <alignment horizontal="center"/>
      <protection hidden="1"/>
    </xf>
    <xf numFmtId="4" fontId="15" fillId="0" borderId="27" xfId="2" applyNumberFormat="1" applyFont="1" applyBorder="1" applyAlignment="1" applyProtection="1">
      <alignment horizontal="center"/>
      <protection hidden="1"/>
    </xf>
    <xf numFmtId="4" fontId="15" fillId="0" borderId="28" xfId="2" applyNumberFormat="1" applyFont="1" applyBorder="1" applyAlignment="1" applyProtection="1">
      <alignment horizontal="center"/>
      <protection hidden="1"/>
    </xf>
    <xf numFmtId="4" fontId="15" fillId="0" borderId="29" xfId="2" applyNumberFormat="1" applyFont="1" applyBorder="1" applyAlignment="1" applyProtection="1">
      <alignment horizontal="center"/>
      <protection hidden="1"/>
    </xf>
    <xf numFmtId="4" fontId="15" fillId="0" borderId="30" xfId="2" applyNumberFormat="1" applyFont="1" applyBorder="1" applyAlignment="1" applyProtection="1">
      <alignment horizontal="center"/>
      <protection hidden="1"/>
    </xf>
    <xf numFmtId="168" fontId="16" fillId="0" borderId="6" xfId="1" applyNumberFormat="1" applyFont="1" applyBorder="1" applyAlignment="1" applyProtection="1">
      <alignment horizontal="center"/>
      <protection hidden="1"/>
    </xf>
    <xf numFmtId="3" fontId="16" fillId="0" borderId="6" xfId="1" applyNumberFormat="1" applyFont="1" applyBorder="1" applyAlignment="1" applyProtection="1">
      <alignment horizontal="center"/>
      <protection hidden="1"/>
    </xf>
    <xf numFmtId="3" fontId="5" fillId="0" borderId="31" xfId="1" applyNumberFormat="1" applyFont="1" applyBorder="1" applyAlignment="1" applyProtection="1">
      <alignment horizontal="left" vertical="center"/>
      <protection hidden="1"/>
    </xf>
    <xf numFmtId="4" fontId="15" fillId="0" borderId="32" xfId="2" applyNumberFormat="1" applyFont="1" applyBorder="1" applyAlignment="1" applyProtection="1">
      <alignment horizontal="center"/>
      <protection hidden="1"/>
    </xf>
    <xf numFmtId="4" fontId="15" fillId="0" borderId="33" xfId="2" applyNumberFormat="1" applyFont="1" applyBorder="1" applyAlignment="1" applyProtection="1">
      <alignment horizontal="center"/>
      <protection hidden="1"/>
    </xf>
    <xf numFmtId="4" fontId="15" fillId="0" borderId="34" xfId="2" applyNumberFormat="1" applyFont="1" applyBorder="1" applyAlignment="1" applyProtection="1">
      <alignment horizontal="center"/>
      <protection hidden="1"/>
    </xf>
    <xf numFmtId="4" fontId="15" fillId="0" borderId="35" xfId="2" applyNumberFormat="1" applyFont="1" applyBorder="1" applyAlignment="1" applyProtection="1">
      <alignment horizontal="center"/>
      <protection hidden="1"/>
    </xf>
    <xf numFmtId="4" fontId="15" fillId="0" borderId="36" xfId="2" applyNumberFormat="1" applyFont="1" applyBorder="1" applyAlignment="1" applyProtection="1">
      <alignment horizontal="center"/>
      <protection hidden="1"/>
    </xf>
    <xf numFmtId="168" fontId="16" fillId="0" borderId="9" xfId="1" applyNumberFormat="1" applyFont="1" applyBorder="1" applyAlignment="1" applyProtection="1">
      <alignment horizontal="center"/>
      <protection hidden="1"/>
    </xf>
    <xf numFmtId="3" fontId="16" fillId="0" borderId="9" xfId="1" applyNumberFormat="1" applyFont="1" applyBorder="1" applyAlignment="1" applyProtection="1">
      <alignment horizontal="center"/>
      <protection hidden="1"/>
    </xf>
    <xf numFmtId="3" fontId="5" fillId="0" borderId="31" xfId="1" applyNumberFormat="1" applyFont="1" applyBorder="1" applyAlignment="1" applyProtection="1">
      <alignment horizontal="left" vertical="center" wrapText="1"/>
      <protection hidden="1"/>
    </xf>
    <xf numFmtId="3" fontId="5" fillId="0" borderId="37" xfId="1" applyNumberFormat="1" applyFont="1" applyBorder="1" applyAlignment="1" applyProtection="1">
      <alignment horizontal="left" vertical="center" wrapText="1"/>
      <protection hidden="1"/>
    </xf>
    <xf numFmtId="4" fontId="15" fillId="0" borderId="38" xfId="2" applyNumberFormat="1" applyFont="1" applyBorder="1" applyAlignment="1" applyProtection="1">
      <alignment horizontal="center"/>
      <protection hidden="1"/>
    </xf>
    <xf numFmtId="4" fontId="15" fillId="0" borderId="39" xfId="2" applyNumberFormat="1" applyFont="1" applyBorder="1" applyAlignment="1" applyProtection="1">
      <alignment horizontal="center"/>
      <protection hidden="1"/>
    </xf>
    <xf numFmtId="4" fontId="15" fillId="0" borderId="40" xfId="2" applyNumberFormat="1" applyFont="1" applyBorder="1" applyAlignment="1" applyProtection="1">
      <alignment horizontal="center"/>
      <protection hidden="1"/>
    </xf>
    <xf numFmtId="4" fontId="15" fillId="0" borderId="41" xfId="2" applyNumberFormat="1" applyFont="1" applyBorder="1" applyAlignment="1" applyProtection="1">
      <alignment horizontal="center"/>
      <protection hidden="1"/>
    </xf>
    <xf numFmtId="4" fontId="15" fillId="0" borderId="42" xfId="2" applyNumberFormat="1" applyFont="1" applyBorder="1" applyAlignment="1" applyProtection="1">
      <alignment horizontal="center"/>
      <protection hidden="1"/>
    </xf>
    <xf numFmtId="168" fontId="16" fillId="0" borderId="13" xfId="1" applyNumberFormat="1" applyFont="1" applyBorder="1" applyAlignment="1" applyProtection="1">
      <alignment horizontal="center"/>
      <protection hidden="1"/>
    </xf>
    <xf numFmtId="3" fontId="16" fillId="0" borderId="13" xfId="1" applyNumberFormat="1" applyFont="1" applyBorder="1" applyAlignment="1" applyProtection="1">
      <alignment horizontal="center"/>
      <protection hidden="1"/>
    </xf>
    <xf numFmtId="3" fontId="5" fillId="0" borderId="22" xfId="1" applyNumberFormat="1" applyFont="1" applyBorder="1" applyAlignment="1" applyProtection="1">
      <alignment horizontal="left" vertical="center"/>
      <protection hidden="1"/>
    </xf>
    <xf numFmtId="4" fontId="5" fillId="0" borderId="22" xfId="1" applyNumberFormat="1" applyFont="1" applyBorder="1" applyAlignment="1" applyProtection="1">
      <alignment horizontal="center"/>
      <protection hidden="1"/>
    </xf>
    <xf numFmtId="4" fontId="5" fillId="0" borderId="23" xfId="1" applyNumberFormat="1" applyFont="1" applyBorder="1" applyAlignment="1" applyProtection="1">
      <alignment horizontal="center"/>
      <protection hidden="1"/>
    </xf>
    <xf numFmtId="4" fontId="5" fillId="0" borderId="20" xfId="1" applyNumberFormat="1" applyFont="1" applyBorder="1" applyAlignment="1" applyProtection="1">
      <alignment horizontal="center"/>
      <protection hidden="1"/>
    </xf>
    <xf numFmtId="4" fontId="5" fillId="0" borderId="19" xfId="1" applyNumberFormat="1" applyFont="1" applyBorder="1" applyAlignment="1" applyProtection="1">
      <alignment horizontal="center"/>
      <protection hidden="1"/>
    </xf>
    <xf numFmtId="3" fontId="16" fillId="0" borderId="22" xfId="1" applyNumberFormat="1" applyFont="1" applyBorder="1" applyAlignment="1" applyProtection="1">
      <alignment horizontal="center"/>
      <protection hidden="1"/>
    </xf>
    <xf numFmtId="4" fontId="15" fillId="0" borderId="0" xfId="1" applyNumberFormat="1" applyFont="1" applyAlignment="1" applyProtection="1">
      <alignment horizontal="center"/>
      <protection hidden="1"/>
    </xf>
    <xf numFmtId="4" fontId="16" fillId="0" borderId="0" xfId="1" applyNumberFormat="1" applyFont="1" applyAlignment="1" applyProtection="1">
      <alignment horizontal="center"/>
      <protection hidden="1"/>
    </xf>
    <xf numFmtId="0" fontId="3" fillId="0" borderId="0" xfId="0" applyFont="1"/>
    <xf numFmtId="4" fontId="18" fillId="0" borderId="45" xfId="0" applyNumberFormat="1" applyFont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45" xfId="0" applyNumberFormat="1" applyBorder="1" applyAlignment="1" applyProtection="1">
      <alignment horizontal="center"/>
      <protection hidden="1"/>
    </xf>
    <xf numFmtId="3" fontId="0" fillId="0" borderId="18" xfId="0" applyNumberFormat="1" applyBorder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3" fontId="0" fillId="0" borderId="45" xfId="0" applyNumberFormat="1" applyBorder="1" applyAlignment="1" applyProtection="1">
      <alignment horizontal="center"/>
      <protection hidden="1"/>
    </xf>
    <xf numFmtId="4" fontId="12" fillId="0" borderId="45" xfId="0" applyNumberFormat="1" applyFont="1" applyBorder="1" applyAlignment="1" applyProtection="1">
      <alignment horizontal="center"/>
      <protection hidden="1"/>
    </xf>
    <xf numFmtId="3" fontId="12" fillId="0" borderId="18" xfId="0" applyNumberFormat="1" applyFont="1" applyBorder="1" applyAlignment="1" applyProtection="1">
      <alignment horizontal="center"/>
      <protection hidden="1"/>
    </xf>
    <xf numFmtId="4" fontId="12" fillId="0" borderId="46" xfId="0" applyNumberFormat="1" applyFont="1" applyBorder="1" applyAlignment="1" applyProtection="1">
      <alignment horizontal="center"/>
      <protection hidden="1"/>
    </xf>
    <xf numFmtId="3" fontId="12" fillId="0" borderId="47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right"/>
    </xf>
    <xf numFmtId="10" fontId="3" fillId="0" borderId="0" xfId="3" applyNumberFormat="1" applyFont="1" applyAlignment="1">
      <alignment horizontal="center"/>
    </xf>
    <xf numFmtId="3" fontId="9" fillId="2" borderId="43" xfId="0" applyNumberFormat="1" applyFont="1" applyFill="1" applyBorder="1" applyAlignment="1">
      <alignment horizontal="center" wrapText="1"/>
    </xf>
    <xf numFmtId="3" fontId="9" fillId="2" borderId="44" xfId="0" applyNumberFormat="1" applyFont="1" applyFill="1" applyBorder="1" applyAlignment="1">
      <alignment horizontal="center"/>
    </xf>
    <xf numFmtId="3" fontId="9" fillId="2" borderId="44" xfId="0" applyNumberFormat="1" applyFont="1" applyFill="1" applyBorder="1" applyAlignment="1">
      <alignment horizontal="center" wrapText="1"/>
    </xf>
    <xf numFmtId="3" fontId="19" fillId="3" borderId="7" xfId="0" applyNumberFormat="1" applyFont="1" applyFill="1" applyBorder="1" applyAlignment="1" applyProtection="1">
      <alignment horizontal="center"/>
      <protection locked="0" hidden="1"/>
    </xf>
    <xf numFmtId="3" fontId="11" fillId="3" borderId="8" xfId="0" applyNumberFormat="1" applyFont="1" applyFill="1" applyBorder="1" applyAlignment="1" applyProtection="1">
      <alignment horizontal="center"/>
      <protection locked="0" hidden="1"/>
    </xf>
    <xf numFmtId="3" fontId="11" fillId="0" borderId="10" xfId="0" applyNumberFormat="1" applyFont="1" applyBorder="1" applyAlignment="1" applyProtection="1">
      <alignment horizontal="center"/>
      <protection locked="0" hidden="1"/>
    </xf>
    <xf numFmtId="3" fontId="11" fillId="3" borderId="10" xfId="0" applyNumberFormat="1" applyFont="1" applyFill="1" applyBorder="1" applyAlignment="1" applyProtection="1">
      <alignment horizontal="center"/>
      <protection locked="0" hidden="1"/>
    </xf>
    <xf numFmtId="3" fontId="19" fillId="3" borderId="7" xfId="0" applyNumberFormat="1" applyFont="1" applyFill="1" applyBorder="1" applyAlignment="1" applyProtection="1">
      <alignment horizontal="center"/>
      <protection hidden="1"/>
    </xf>
    <xf numFmtId="3" fontId="11" fillId="0" borderId="16" xfId="0" applyNumberFormat="1" applyFont="1" applyBorder="1" applyAlignment="1" applyProtection="1">
      <alignment horizontal="center"/>
      <protection locked="0" hidden="1"/>
    </xf>
    <xf numFmtId="3" fontId="11" fillId="0" borderId="17" xfId="0" applyNumberFormat="1" applyFont="1" applyBorder="1" applyAlignment="1" applyProtection="1">
      <alignment horizontal="center"/>
      <protection locked="0" hidden="1"/>
    </xf>
    <xf numFmtId="4" fontId="19" fillId="3" borderId="7" xfId="0" applyNumberFormat="1" applyFont="1" applyFill="1" applyBorder="1" applyAlignment="1" applyProtection="1">
      <alignment horizontal="center"/>
      <protection hidden="1"/>
    </xf>
    <xf numFmtId="4" fontId="11" fillId="3" borderId="8" xfId="0" applyNumberFormat="1" applyFont="1" applyFill="1" applyBorder="1" applyAlignment="1" applyProtection="1">
      <alignment horizontal="center"/>
      <protection locked="0" hidden="1"/>
    </xf>
    <xf numFmtId="4" fontId="11" fillId="0" borderId="10" xfId="0" applyNumberFormat="1" applyFont="1" applyBorder="1" applyAlignment="1" applyProtection="1">
      <alignment horizontal="center"/>
      <protection locked="0" hidden="1"/>
    </xf>
    <xf numFmtId="4" fontId="11" fillId="3" borderId="10" xfId="0" applyNumberFormat="1" applyFont="1" applyFill="1" applyBorder="1" applyAlignment="1" applyProtection="1">
      <alignment horizontal="center"/>
      <protection locked="0" hidden="1"/>
    </xf>
    <xf numFmtId="164" fontId="11" fillId="0" borderId="14" xfId="0" applyNumberFormat="1" applyFont="1" applyBorder="1" applyAlignment="1" applyProtection="1">
      <alignment horizontal="center"/>
      <protection locked="0" hidden="1"/>
    </xf>
    <xf numFmtId="164" fontId="11" fillId="0" borderId="15" xfId="0" applyNumberFormat="1" applyFont="1" applyBorder="1" applyAlignment="1" applyProtection="1">
      <alignment horizontal="center"/>
      <protection locked="0" hidden="1"/>
    </xf>
    <xf numFmtId="164" fontId="11" fillId="0" borderId="15" xfId="0" applyNumberFormat="1" applyFont="1" applyBorder="1" applyAlignment="1" applyProtection="1">
      <alignment horizontal="center"/>
      <protection hidden="1"/>
    </xf>
    <xf numFmtId="164" fontId="11" fillId="0" borderId="16" xfId="0" applyNumberFormat="1" applyFont="1" applyBorder="1" applyAlignment="1" applyProtection="1">
      <alignment horizontal="center"/>
      <protection locked="0" hidden="1"/>
    </xf>
    <xf numFmtId="4" fontId="11" fillId="0" borderId="17" xfId="0" applyNumberFormat="1" applyFont="1" applyBorder="1" applyAlignment="1" applyProtection="1">
      <alignment horizontal="center"/>
      <protection locked="0" hidden="1"/>
    </xf>
    <xf numFmtId="3" fontId="12" fillId="3" borderId="48" xfId="0" applyNumberFormat="1" applyFont="1" applyFill="1" applyBorder="1" applyAlignment="1" applyProtection="1">
      <alignment horizontal="center"/>
      <protection locked="0" hidden="1"/>
    </xf>
    <xf numFmtId="3" fontId="19" fillId="3" borderId="48" xfId="0" applyNumberFormat="1" applyFont="1" applyFill="1" applyBorder="1" applyAlignment="1" applyProtection="1">
      <alignment horizontal="center"/>
      <protection locked="0" hidden="1"/>
    </xf>
    <xf numFmtId="3" fontId="11" fillId="0" borderId="0" xfId="0" applyNumberFormat="1" applyFont="1" applyAlignment="1" applyProtection="1">
      <alignment horizontal="center"/>
      <protection locked="0" hidden="1"/>
    </xf>
    <xf numFmtId="0" fontId="20" fillId="0" borderId="18" xfId="0" applyFont="1" applyBorder="1" applyAlignment="1" applyProtection="1">
      <alignment horizontal="center" textRotation="90" wrapText="1"/>
      <protection locked="0" hidden="1"/>
    </xf>
    <xf numFmtId="0" fontId="5" fillId="0" borderId="23" xfId="1" applyFont="1" applyBorder="1" applyAlignment="1" applyProtection="1">
      <alignment horizontal="center" textRotation="90" wrapText="1"/>
      <protection hidden="1"/>
    </xf>
    <xf numFmtId="0" fontId="5" fillId="0" borderId="20" xfId="1" applyFont="1" applyBorder="1" applyAlignment="1" applyProtection="1">
      <alignment horizontal="center" textRotation="90" wrapText="1"/>
      <protection hidden="1"/>
    </xf>
    <xf numFmtId="0" fontId="5" fillId="0" borderId="19" xfId="1" applyFont="1" applyBorder="1" applyAlignment="1" applyProtection="1">
      <alignment horizontal="center"/>
      <protection hidden="1"/>
    </xf>
    <xf numFmtId="0" fontId="5" fillId="0" borderId="20" xfId="1" applyFont="1" applyBorder="1" applyAlignment="1" applyProtection="1">
      <alignment horizontal="center"/>
      <protection hidden="1"/>
    </xf>
    <xf numFmtId="4" fontId="5" fillId="0" borderId="19" xfId="1" applyNumberFormat="1" applyFont="1" applyBorder="1" applyAlignment="1" applyProtection="1">
      <alignment horizontal="center"/>
      <protection hidden="1"/>
    </xf>
    <xf numFmtId="4" fontId="5" fillId="0" borderId="20" xfId="1" applyNumberFormat="1" applyFont="1" applyBorder="1" applyAlignment="1" applyProtection="1">
      <alignment horizontal="center"/>
      <protection hidden="1"/>
    </xf>
  </cellXfs>
  <cellStyles count="4">
    <cellStyle name="Normal" xfId="0" builtinId="0"/>
    <cellStyle name="Normal 2 3" xfId="2" xr:uid="{6807B759-4B33-4811-8123-A614A6877396}"/>
    <cellStyle name="Normal 4" xfId="1" xr:uid="{1A249B5E-BBD7-4FDD-984A-19D4EE8C0A6B}"/>
    <cellStyle name="Porcentaje 2" xfId="3" xr:uid="{1413F004-EBBB-477D-9DDC-04A539A6D00D}"/>
  </cellStyles>
  <dxfs count="0"/>
  <tableStyles count="0" defaultTableStyle="TableStyleMedium2" defaultPivotStyle="PivotStyleLight16"/>
  <colors>
    <mruColors>
      <color rgb="FFC9B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Materials</a:t>
            </a:r>
            <a:r>
              <a:rPr lang="es-ES" baseline="0"/>
              <a:t> recollits (tn)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C9B5CF"/>
            </a:solidFill>
          </c:spPr>
          <c:invertIfNegative val="0"/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DEIXALLERIES'!$AB$5:$AB$16</c:f>
              <c:numCache>
                <c:formatCode>#,##0.00</c:formatCode>
                <c:ptCount val="12"/>
                <c:pt idx="0">
                  <c:v>2230.2353889999999</c:v>
                </c:pt>
                <c:pt idx="1">
                  <c:v>2471.2073380000002</c:v>
                </c:pt>
                <c:pt idx="2">
                  <c:v>2865.9975990000003</c:v>
                </c:pt>
                <c:pt idx="3">
                  <c:v>2767.8412129999997</c:v>
                </c:pt>
                <c:pt idx="4">
                  <c:v>2936.7612119999994</c:v>
                </c:pt>
                <c:pt idx="5">
                  <c:v>2764.1776339999997</c:v>
                </c:pt>
                <c:pt idx="6">
                  <c:v>2977.8797559999998</c:v>
                </c:pt>
                <c:pt idx="7">
                  <c:v>2845.1458689999999</c:v>
                </c:pt>
                <c:pt idx="8">
                  <c:v>2764.9048509999998</c:v>
                </c:pt>
                <c:pt idx="9">
                  <c:v>2813.0170149999985</c:v>
                </c:pt>
                <c:pt idx="10">
                  <c:v>2740.8084460000005</c:v>
                </c:pt>
                <c:pt idx="11">
                  <c:v>2259.7757650000003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1-4E97-8820-C579D797AC90}"/>
            </c:ext>
          </c:extLst>
        </c:ser>
        <c:ser>
          <c:idx val="25"/>
          <c:order val="1"/>
          <c:tx>
            <c:v>2025</c:v>
          </c:tx>
          <c:spPr>
            <a:solidFill>
              <a:srgbClr val="FFC000"/>
            </a:solidFill>
          </c:spPr>
          <c:invertIfNegative val="0"/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DEIXALLERIES'!$AA$5:$AA$16</c:f>
              <c:numCache>
                <c:formatCode>#,##0.00</c:formatCode>
                <c:ptCount val="12"/>
                <c:pt idx="0">
                  <c:v>2685.7496900000006</c:v>
                </c:pt>
                <c:pt idx="1">
                  <c:v>2564.3746780000001</c:v>
                </c:pt>
                <c:pt idx="2">
                  <c:v>2749.6977310000002</c:v>
                </c:pt>
                <c:pt idx="3">
                  <c:v>3055.6101780000004</c:v>
                </c:pt>
                <c:pt idx="4">
                  <c:v>3115.5770470000002</c:v>
                </c:pt>
                <c:pt idx="5">
                  <c:v>2782.3601170000002</c:v>
                </c:pt>
                <c:pt idx="6">
                  <c:v>2939.5727320000001</c:v>
                </c:pt>
                <c:pt idx="7">
                  <c:v>3004.0006819999999</c:v>
                </c:pt>
                <c:pt idx="8">
                  <c:v>3008.998371000001</c:v>
                </c:pt>
                <c:pt idx="9">
                  <c:v>3042.0215179999996</c:v>
                </c:pt>
                <c:pt idx="10">
                  <c:v>2811.3875050000001</c:v>
                </c:pt>
                <c:pt idx="11">
                  <c:v>2390.0250169999999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1-4E97-8820-C579D797A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85440"/>
        <c:axId val="101886976"/>
      </c:barChart>
      <c:catAx>
        <c:axId val="101885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1886976"/>
        <c:crosses val="autoZero"/>
        <c:auto val="1"/>
        <c:lblAlgn val="ctr"/>
        <c:lblOffset val="100"/>
        <c:noMultiLvlLbl val="0"/>
      </c:catAx>
      <c:valAx>
        <c:axId val="101886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none"/>
        <c:minorTickMark val="none"/>
        <c:tickLblPos val="nextTo"/>
        <c:crossAx val="101885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Usuaris/es 2024-2025</a:t>
            </a:r>
          </a:p>
        </c:rich>
      </c:tx>
      <c:layout>
        <c:manualLayout>
          <c:xMode val="edge"/>
          <c:yMode val="edge"/>
          <c:x val="6.4509322698299038E-2"/>
          <c:y val="2.270884022708840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tx2">
                <a:lumMod val="75000"/>
                <a:lumOff val="25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DEIXALLERIES'!$A$54:$A$65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DEIXALLERIES'!$AB$54:$AB$65</c:f>
              <c:numCache>
                <c:formatCode>#,##0</c:formatCode>
                <c:ptCount val="12"/>
                <c:pt idx="0">
                  <c:v>27941</c:v>
                </c:pt>
                <c:pt idx="1">
                  <c:v>29455</c:v>
                </c:pt>
                <c:pt idx="2">
                  <c:v>31528</c:v>
                </c:pt>
                <c:pt idx="3">
                  <c:v>29999</c:v>
                </c:pt>
                <c:pt idx="4">
                  <c:v>31568</c:v>
                </c:pt>
                <c:pt idx="5">
                  <c:v>32124</c:v>
                </c:pt>
                <c:pt idx="6">
                  <c:v>31982</c:v>
                </c:pt>
                <c:pt idx="7">
                  <c:v>35610</c:v>
                </c:pt>
                <c:pt idx="8">
                  <c:v>31512</c:v>
                </c:pt>
                <c:pt idx="9">
                  <c:v>31290</c:v>
                </c:pt>
                <c:pt idx="10">
                  <c:v>31602</c:v>
                </c:pt>
                <c:pt idx="11">
                  <c:v>28428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4-4358-9036-D2B05F3E9AB7}"/>
            </c:ext>
          </c:extLst>
        </c:ser>
        <c:ser>
          <c:idx val="25"/>
          <c:order val="1"/>
          <c:tx>
            <c:v>2025</c:v>
          </c:tx>
          <c:spPr>
            <a:solidFill>
              <a:srgbClr val="FFC000"/>
            </a:solidFill>
          </c:spPr>
          <c:invertIfNegative val="0"/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DEIXALLERIES'!$A$54:$A$65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DEIXALLERIES'!$AA$54:$AA$65</c:f>
              <c:numCache>
                <c:formatCode>#,##0</c:formatCode>
                <c:ptCount val="12"/>
                <c:pt idx="0">
                  <c:v>34275</c:v>
                </c:pt>
                <c:pt idx="1">
                  <c:v>28970</c:v>
                </c:pt>
                <c:pt idx="2">
                  <c:v>30548</c:v>
                </c:pt>
                <c:pt idx="3">
                  <c:v>36058</c:v>
                </c:pt>
                <c:pt idx="4">
                  <c:v>38187</c:v>
                </c:pt>
                <c:pt idx="5">
                  <c:v>36893</c:v>
                </c:pt>
                <c:pt idx="6">
                  <c:v>37754</c:v>
                </c:pt>
                <c:pt idx="7">
                  <c:v>41303</c:v>
                </c:pt>
                <c:pt idx="8">
                  <c:v>35228</c:v>
                </c:pt>
                <c:pt idx="9">
                  <c:v>36829</c:v>
                </c:pt>
                <c:pt idx="10">
                  <c:v>35703</c:v>
                </c:pt>
                <c:pt idx="11">
                  <c:v>31736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4-4358-9036-D2B05F3E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71296"/>
        <c:axId val="101672832"/>
      </c:barChart>
      <c:catAx>
        <c:axId val="10167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672832"/>
        <c:crosses val="autoZero"/>
        <c:auto val="1"/>
        <c:lblAlgn val="ctr"/>
        <c:lblOffset val="100"/>
        <c:noMultiLvlLbl val="0"/>
      </c:catAx>
      <c:valAx>
        <c:axId val="101672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0167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 DEIXALLERIES'!$A$4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64-4223-AF71-D02B21B454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DEIXALLERIES'!$B$4:$D$4</c:f>
              <c:numCache>
                <c:formatCode>#,##0</c:formatCode>
                <c:ptCount val="3"/>
                <c:pt idx="0" formatCode="#,##0.00">
                  <c:v>23278.030299999999</c:v>
                </c:pt>
                <c:pt idx="1">
                  <c:v>248807</c:v>
                </c:pt>
                <c:pt idx="2">
                  <c:v>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64-4223-AF71-D02B21B454FE}"/>
            </c:ext>
          </c:extLst>
        </c:ser>
        <c:ser>
          <c:idx val="1"/>
          <c:order val="1"/>
          <c:tx>
            <c:strRef>
              <c:f>'RESUM DEIXALLERIES'!$A$5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B64-4223-AF71-D02B21B454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DEIXALLERIES'!$B$5:$D$5</c:f>
              <c:numCache>
                <c:formatCode>#,##0</c:formatCode>
                <c:ptCount val="3"/>
                <c:pt idx="0" formatCode="#,##0.00">
                  <c:v>27048.204610000001</c:v>
                </c:pt>
                <c:pt idx="1">
                  <c:v>254435</c:v>
                </c:pt>
                <c:pt idx="2">
                  <c:v>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B64-4223-AF71-D02B21B454FE}"/>
            </c:ext>
          </c:extLst>
        </c:ser>
        <c:ser>
          <c:idx val="2"/>
          <c:order val="2"/>
          <c:tx>
            <c:strRef>
              <c:f>'RESUM DEIXALLERIES'!$A$6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DEIXALLERIES'!$B$6:$D$6</c:f>
              <c:numCache>
                <c:formatCode>#,##0</c:formatCode>
                <c:ptCount val="3"/>
                <c:pt idx="0" formatCode="#,##0.00">
                  <c:v>28817.277470000005</c:v>
                </c:pt>
                <c:pt idx="1">
                  <c:v>264421</c:v>
                </c:pt>
                <c:pt idx="2">
                  <c:v>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B64-4223-AF71-D02B21B454FE}"/>
            </c:ext>
          </c:extLst>
        </c:ser>
        <c:ser>
          <c:idx val="3"/>
          <c:order val="3"/>
          <c:tx>
            <c:strRef>
              <c:f>'RESUM DEIXALLERIES'!$A$7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DEIXALLERIES'!$B$7:$D$7</c:f>
              <c:numCache>
                <c:formatCode>#,##0</c:formatCode>
                <c:ptCount val="3"/>
                <c:pt idx="0" formatCode="#,##0.00">
                  <c:v>30472.781133635759</c:v>
                </c:pt>
                <c:pt idx="1">
                  <c:v>273716</c:v>
                </c:pt>
                <c:pt idx="2">
                  <c:v>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4B64-4223-AF71-D02B21B454FE}"/>
            </c:ext>
          </c:extLst>
        </c:ser>
        <c:ser>
          <c:idx val="4"/>
          <c:order val="4"/>
          <c:tx>
            <c:strRef>
              <c:f>'RESUM DEIXALLERIES'!$A$8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DEIXALLERIES'!$B$8:$D$8</c:f>
              <c:numCache>
                <c:formatCode>#,##0</c:formatCode>
                <c:ptCount val="3"/>
                <c:pt idx="0" formatCode="#,##0.00">
                  <c:v>34411.577420000001</c:v>
                </c:pt>
                <c:pt idx="1">
                  <c:v>328164</c:v>
                </c:pt>
                <c:pt idx="2">
                  <c:v>7250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B64-4223-AF71-D02B21B454FE}"/>
            </c:ext>
          </c:extLst>
        </c:ser>
        <c:ser>
          <c:idx val="5"/>
          <c:order val="5"/>
          <c:tx>
            <c:v>2022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DEIXALLERIES'!$B$9:$D$9</c:f>
              <c:numCache>
                <c:formatCode>#,##0</c:formatCode>
                <c:ptCount val="3"/>
                <c:pt idx="0" formatCode="#,##0.00">
                  <c:v>32233.109848846489</c:v>
                </c:pt>
                <c:pt idx="1">
                  <c:v>331353</c:v>
                </c:pt>
                <c:pt idx="2">
                  <c:v>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B64-4223-AF71-D02B21B454FE}"/>
            </c:ext>
          </c:extLst>
        </c:ser>
        <c:ser>
          <c:idx val="6"/>
          <c:order val="6"/>
          <c:tx>
            <c:strRef>
              <c:f>'RESUM DEIXALLERIES'!$A$10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DEIXALLERIES'!$B$10:$D$10</c:f>
              <c:numCache>
                <c:formatCode>#,##0</c:formatCode>
                <c:ptCount val="3"/>
                <c:pt idx="0" formatCode="#,##0.00">
                  <c:v>31813.127411872276</c:v>
                </c:pt>
                <c:pt idx="1">
                  <c:v>349744</c:v>
                </c:pt>
                <c:pt idx="2">
                  <c:v>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B64-4223-AF71-D02B21B454FE}"/>
            </c:ext>
          </c:extLst>
        </c:ser>
        <c:ser>
          <c:idx val="7"/>
          <c:order val="7"/>
          <c:tx>
            <c:strRef>
              <c:f>'RESUM DEIXALLERIES'!$A$11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DEIXALLERIES'!$B$11:$D$11</c:f>
              <c:numCache>
                <c:formatCode>#,##0</c:formatCode>
                <c:ptCount val="3"/>
                <c:pt idx="0" formatCode="#,##0.00">
                  <c:v>32437.752086999993</c:v>
                </c:pt>
                <c:pt idx="1">
                  <c:v>373039</c:v>
                </c:pt>
                <c:pt idx="2">
                  <c:v>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4B64-4223-AF71-D02B21B454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2307712"/>
        <c:axId val="102309248"/>
      </c:barChart>
      <c:catAx>
        <c:axId val="10230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309248"/>
        <c:crosses val="autoZero"/>
        <c:auto val="1"/>
        <c:lblAlgn val="ctr"/>
        <c:lblOffset val="100"/>
        <c:noMultiLvlLbl val="0"/>
      </c:catAx>
      <c:valAx>
        <c:axId val="1023092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230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451908</xdr:colOff>
      <xdr:row>19</xdr:row>
      <xdr:rowOff>36618</xdr:rowOff>
    </xdr:from>
    <xdr:to>
      <xdr:col>22</xdr:col>
      <xdr:colOff>516467</xdr:colOff>
      <xdr:row>44</xdr:row>
      <xdr:rowOff>124882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B0BBB0D-6985-4530-A4CB-5684BC86E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399203</xdr:colOff>
      <xdr:row>69</xdr:row>
      <xdr:rowOff>174202</xdr:rowOff>
    </xdr:from>
    <xdr:to>
      <xdr:col>27</xdr:col>
      <xdr:colOff>486833</xdr:colOff>
      <xdr:row>85</xdr:row>
      <xdr:rowOff>127001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8E913C8-9A38-456A-96DB-44628B2E5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13</xdr:row>
      <xdr:rowOff>160019</xdr:rowOff>
    </xdr:from>
    <xdr:to>
      <xdr:col>8</xdr:col>
      <xdr:colOff>219075</xdr:colOff>
      <xdr:row>41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10474A4-9774-4063-9BDC-4116DC144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EPARTAMENT\TAULES%20DADES\2025\TAULES%202025%20DADES_SAVO.xlsx" TargetMode="External"/><Relationship Id="rId1" Type="http://schemas.openxmlformats.org/officeDocument/2006/relationships/externalLinkPath" Target="file:///Q:\DEPARTAMENT\TAULES%20DADES\2025\TAULES%202025%20DADES_S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 2025"/>
      <sheetName val="PAPER I CARTRÓ"/>
      <sheetName val="PAPER CARTRÓ COMERCIAL "/>
      <sheetName val="ENVASOS"/>
      <sheetName val="VIDRE"/>
      <sheetName val="FORM"/>
      <sheetName val="RMO"/>
      <sheetName val="VERD"/>
      <sheetName val="Voluminosos"/>
      <sheetName val="MENSUAL DEIXALLERIES"/>
      <sheetName val="DEIXALLERIES"/>
      <sheetName val="RESUM DEIXALL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A17">
            <v>34149.375266000003</v>
          </cell>
          <cell r="AB17">
            <v>32437.752086999993</v>
          </cell>
        </row>
        <row r="66">
          <cell r="AA66">
            <v>423484</v>
          </cell>
          <cell r="AB66">
            <v>373039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81E3-3C8B-402B-8BBC-82D0D0814A40}">
  <sheetPr>
    <tabColor rgb="FFFF0000"/>
  </sheetPr>
  <dimension ref="A1:AG89"/>
  <sheetViews>
    <sheetView tabSelected="1" zoomScale="90" zoomScaleNormal="90" workbookViewId="0">
      <selection activeCell="N10" sqref="N10"/>
    </sheetView>
  </sheetViews>
  <sheetFormatPr baseColWidth="10" defaultColWidth="10.6640625" defaultRowHeight="14.4" x14ac:dyDescent="0.3"/>
  <cols>
    <col min="1" max="1" width="11.33203125" style="3" customWidth="1"/>
    <col min="2" max="2" width="8.33203125" style="2" bestFit="1" customWidth="1"/>
    <col min="3" max="6" width="9.88671875" style="2" bestFit="1" customWidth="1"/>
    <col min="7" max="7" width="8.33203125" style="2" bestFit="1" customWidth="1"/>
    <col min="8" max="11" width="9.88671875" style="2" bestFit="1" customWidth="1"/>
    <col min="12" max="13" width="8.33203125" style="2" bestFit="1" customWidth="1"/>
    <col min="14" max="17" width="9.88671875" style="2" bestFit="1" customWidth="1"/>
    <col min="18" max="18" width="8.33203125" style="2" bestFit="1" customWidth="1"/>
    <col min="19" max="19" width="9.5546875" style="2" bestFit="1" customWidth="1"/>
    <col min="20" max="20" width="8.33203125" style="2" bestFit="1" customWidth="1"/>
    <col min="21" max="21" width="9.5546875" style="2" bestFit="1" customWidth="1"/>
    <col min="22" max="22" width="9.88671875" style="2" bestFit="1" customWidth="1"/>
    <col min="23" max="23" width="9.5546875" style="2" bestFit="1" customWidth="1"/>
    <col min="24" max="24" width="8.33203125" style="2" bestFit="1" customWidth="1"/>
    <col min="25" max="25" width="9.88671875" style="2" bestFit="1" customWidth="1"/>
    <col min="26" max="26" width="9.5546875" style="2" bestFit="1" customWidth="1"/>
    <col min="27" max="27" width="9.88671875" style="3" bestFit="1" customWidth="1"/>
    <col min="28" max="28" width="10" style="3" bestFit="1" customWidth="1"/>
    <col min="29" max="29" width="10.6640625" style="3"/>
    <col min="30" max="30" width="14.33203125" style="3" bestFit="1" customWidth="1"/>
    <col min="31" max="31" width="15.44140625" style="3" bestFit="1" customWidth="1"/>
    <col min="32" max="16384" width="10.6640625" style="3"/>
  </cols>
  <sheetData>
    <row r="1" spans="1:33" ht="18" x14ac:dyDescent="0.35">
      <c r="A1" s="1" t="s">
        <v>0</v>
      </c>
    </row>
    <row r="2" spans="1:33" ht="18" x14ac:dyDescent="0.35">
      <c r="A2" s="1"/>
    </row>
    <row r="3" spans="1:33" ht="15" thickBot="1" x14ac:dyDescent="0.35">
      <c r="A3" s="4" t="s">
        <v>1</v>
      </c>
    </row>
    <row r="4" spans="1:33" ht="100.2" thickBot="1" x14ac:dyDescent="0.35">
      <c r="A4" s="25" t="s">
        <v>2</v>
      </c>
      <c r="B4" s="26" t="s">
        <v>3</v>
      </c>
      <c r="C4" s="27" t="s">
        <v>4</v>
      </c>
      <c r="D4" s="28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7" t="s">
        <v>14</v>
      </c>
      <c r="N4" s="27" t="s">
        <v>15</v>
      </c>
      <c r="O4" s="28" t="s">
        <v>16</v>
      </c>
      <c r="P4" s="27" t="s">
        <v>17</v>
      </c>
      <c r="Q4" s="28" t="s">
        <v>18</v>
      </c>
      <c r="R4" s="27" t="s">
        <v>19</v>
      </c>
      <c r="S4" s="27" t="s">
        <v>20</v>
      </c>
      <c r="T4" s="27" t="s">
        <v>21</v>
      </c>
      <c r="U4" s="28" t="s">
        <v>22</v>
      </c>
      <c r="V4" s="28" t="s">
        <v>23</v>
      </c>
      <c r="W4" s="27" t="s">
        <v>24</v>
      </c>
      <c r="X4" s="27" t="s">
        <v>25</v>
      </c>
      <c r="Y4" s="28" t="s">
        <v>26</v>
      </c>
      <c r="Z4" s="29" t="s">
        <v>27</v>
      </c>
      <c r="AA4" s="30" t="s">
        <v>28</v>
      </c>
      <c r="AB4" s="30" t="s">
        <v>29</v>
      </c>
    </row>
    <row r="5" spans="1:33" s="9" customFormat="1" ht="16.95" customHeight="1" x14ac:dyDescent="0.3">
      <c r="A5" s="31" t="s">
        <v>30</v>
      </c>
      <c r="B5" s="119">
        <v>56.845177999999997</v>
      </c>
      <c r="C5" s="119">
        <v>94.640253999999985</v>
      </c>
      <c r="D5" s="119">
        <v>173.58367200000006</v>
      </c>
      <c r="E5" s="119">
        <v>124.006258</v>
      </c>
      <c r="F5" s="119">
        <v>107.64362799999998</v>
      </c>
      <c r="G5" s="119">
        <v>45.814917999999999</v>
      </c>
      <c r="H5" s="119">
        <v>114.122061</v>
      </c>
      <c r="I5" s="119">
        <v>74.410541000000009</v>
      </c>
      <c r="J5" s="119">
        <v>163.21465599999996</v>
      </c>
      <c r="K5" s="119">
        <v>193.83755400000004</v>
      </c>
      <c r="L5" s="119">
        <v>59.629045000000005</v>
      </c>
      <c r="M5" s="119">
        <v>59.157756000000006</v>
      </c>
      <c r="N5" s="119">
        <v>145.35112099999998</v>
      </c>
      <c r="O5" s="119">
        <v>179.078575</v>
      </c>
      <c r="P5" s="119">
        <v>149.19841300000007</v>
      </c>
      <c r="Q5" s="119">
        <v>205.61520900000005</v>
      </c>
      <c r="R5" s="119">
        <v>96.730760000000004</v>
      </c>
      <c r="S5" s="119">
        <v>24.486400000000003</v>
      </c>
      <c r="T5" s="119">
        <v>16.920000000000002</v>
      </c>
      <c r="U5" s="119">
        <v>106.189969</v>
      </c>
      <c r="V5" s="119">
        <v>106.33576099999998</v>
      </c>
      <c r="W5" s="119">
        <v>96.850037</v>
      </c>
      <c r="X5" s="119">
        <v>60.617387000000008</v>
      </c>
      <c r="Y5" s="119">
        <v>128.78591699999998</v>
      </c>
      <c r="Z5" s="119">
        <v>102.68462</v>
      </c>
      <c r="AA5" s="120">
        <f>SUM(B5:Z5)</f>
        <v>2685.7496900000006</v>
      </c>
      <c r="AB5" s="120">
        <v>2230.2353889999999</v>
      </c>
      <c r="AC5" s="5"/>
      <c r="AD5" s="6"/>
      <c r="AE5" s="7"/>
      <c r="AF5" s="8"/>
    </row>
    <row r="6" spans="1:33" s="9" customFormat="1" ht="16.95" customHeight="1" x14ac:dyDescent="0.3">
      <c r="A6" s="32" t="s">
        <v>31</v>
      </c>
      <c r="B6" s="119">
        <v>41.945948999999992</v>
      </c>
      <c r="C6" s="119">
        <v>102.872911</v>
      </c>
      <c r="D6" s="119">
        <v>136.61691300000004</v>
      </c>
      <c r="E6" s="119">
        <v>106.30612900000001</v>
      </c>
      <c r="F6" s="119">
        <v>120.64514899999999</v>
      </c>
      <c r="G6" s="119">
        <v>39.153952000000004</v>
      </c>
      <c r="H6" s="119">
        <v>107.80156699999998</v>
      </c>
      <c r="I6" s="119">
        <v>95.357743000000013</v>
      </c>
      <c r="J6" s="119">
        <v>162.89165700000004</v>
      </c>
      <c r="K6" s="119">
        <v>199.35670200000004</v>
      </c>
      <c r="L6" s="119">
        <v>40.951516999999996</v>
      </c>
      <c r="M6" s="119">
        <v>49.116357999999998</v>
      </c>
      <c r="N6" s="119">
        <v>122.34190199999999</v>
      </c>
      <c r="O6" s="119">
        <v>199.20563899999999</v>
      </c>
      <c r="P6" s="119">
        <v>154.44986699999995</v>
      </c>
      <c r="Q6" s="119">
        <v>249.64495600000001</v>
      </c>
      <c r="R6" s="119">
        <v>102.69439300000001</v>
      </c>
      <c r="S6" s="119">
        <v>15.100000000000001</v>
      </c>
      <c r="T6" s="119">
        <v>13.6</v>
      </c>
      <c r="U6" s="119">
        <v>82.651983999999985</v>
      </c>
      <c r="V6" s="119">
        <v>103.054485</v>
      </c>
      <c r="W6" s="119">
        <v>56.310045999999986</v>
      </c>
      <c r="X6" s="119">
        <v>56.101407999999999</v>
      </c>
      <c r="Y6" s="119">
        <v>127.15266199999999</v>
      </c>
      <c r="Z6" s="119">
        <v>79.050788999999995</v>
      </c>
      <c r="AA6" s="121">
        <f t="shared" ref="AA6:AA16" si="0">SUM(B6:Z6)</f>
        <v>2564.3746780000001</v>
      </c>
      <c r="AB6" s="121">
        <v>2471.2073380000002</v>
      </c>
      <c r="AC6" s="5"/>
      <c r="AD6" s="6"/>
      <c r="AE6" s="7"/>
      <c r="AF6" s="8"/>
    </row>
    <row r="7" spans="1:33" s="9" customFormat="1" ht="16.95" customHeight="1" x14ac:dyDescent="0.3">
      <c r="A7" s="33" t="s">
        <v>32</v>
      </c>
      <c r="B7" s="119">
        <v>45.983857</v>
      </c>
      <c r="C7" s="119">
        <v>101.461381</v>
      </c>
      <c r="D7" s="119">
        <v>160.380178</v>
      </c>
      <c r="E7" s="119">
        <v>115.34676800000001</v>
      </c>
      <c r="F7" s="119">
        <v>121.80533799999998</v>
      </c>
      <c r="G7" s="119">
        <v>30.447133000000001</v>
      </c>
      <c r="H7" s="119">
        <v>146.27852000000001</v>
      </c>
      <c r="I7" s="119">
        <v>89.408086999999995</v>
      </c>
      <c r="J7" s="119">
        <v>198.33652600000002</v>
      </c>
      <c r="K7" s="119">
        <v>204.386909</v>
      </c>
      <c r="L7" s="119">
        <v>70.576955999999996</v>
      </c>
      <c r="M7" s="119">
        <v>56.244297000000003</v>
      </c>
      <c r="N7" s="119">
        <v>138.79481799999999</v>
      </c>
      <c r="O7" s="119">
        <v>170.39736400000001</v>
      </c>
      <c r="P7" s="119">
        <v>124.80450999999998</v>
      </c>
      <c r="Q7" s="119">
        <v>231.53320100000002</v>
      </c>
      <c r="R7" s="119">
        <v>108.53596500000002</v>
      </c>
      <c r="S7" s="119">
        <v>5.1400000000000006</v>
      </c>
      <c r="T7" s="119">
        <v>17.96</v>
      </c>
      <c r="U7" s="119">
        <v>113.324752</v>
      </c>
      <c r="V7" s="119">
        <v>108.65670799999999</v>
      </c>
      <c r="W7" s="119">
        <v>82.381246000000019</v>
      </c>
      <c r="X7" s="119">
        <v>62.75501100000001</v>
      </c>
      <c r="Y7" s="119">
        <v>161.76660100000004</v>
      </c>
      <c r="Z7" s="119">
        <v>82.991605000000007</v>
      </c>
      <c r="AA7" s="122">
        <f t="shared" si="0"/>
        <v>2749.6977310000002</v>
      </c>
      <c r="AB7" s="122">
        <v>2865.9975990000003</v>
      </c>
      <c r="AC7" s="5"/>
      <c r="AD7" s="6"/>
      <c r="AE7" s="7"/>
      <c r="AF7" s="8"/>
      <c r="AG7" s="10"/>
    </row>
    <row r="8" spans="1:33" s="9" customFormat="1" ht="16.95" customHeight="1" x14ac:dyDescent="0.3">
      <c r="A8" s="32" t="s">
        <v>33</v>
      </c>
      <c r="B8" s="119">
        <v>51.69653799999999</v>
      </c>
      <c r="C8" s="119">
        <v>129.168778</v>
      </c>
      <c r="D8" s="119">
        <v>157.57757199999998</v>
      </c>
      <c r="E8" s="119">
        <v>142.80597499999999</v>
      </c>
      <c r="F8" s="119">
        <v>126.41220499999996</v>
      </c>
      <c r="G8" s="119">
        <v>44.819973999999995</v>
      </c>
      <c r="H8" s="119">
        <v>119.84165899999999</v>
      </c>
      <c r="I8" s="119">
        <v>102.92000800000001</v>
      </c>
      <c r="J8" s="119">
        <v>198.14864200000002</v>
      </c>
      <c r="K8" s="119">
        <v>215.32140800000002</v>
      </c>
      <c r="L8" s="119">
        <v>69.274253999999999</v>
      </c>
      <c r="M8" s="119">
        <v>77.899479000000014</v>
      </c>
      <c r="N8" s="119">
        <v>129.47878900000001</v>
      </c>
      <c r="O8" s="119">
        <v>238.527692</v>
      </c>
      <c r="P8" s="119">
        <v>177.59810400000003</v>
      </c>
      <c r="Q8" s="119">
        <v>231.93612899999999</v>
      </c>
      <c r="R8" s="119">
        <v>92.219306000000003</v>
      </c>
      <c r="S8" s="119">
        <v>24.911064000000003</v>
      </c>
      <c r="T8" s="119">
        <v>26.323970000000003</v>
      </c>
      <c r="U8" s="119">
        <v>106.57123799999999</v>
      </c>
      <c r="V8" s="119">
        <v>131.95461799999995</v>
      </c>
      <c r="W8" s="119">
        <v>92.667244000000011</v>
      </c>
      <c r="X8" s="119">
        <v>76.465043000000023</v>
      </c>
      <c r="Y8" s="119">
        <v>189.12098700000001</v>
      </c>
      <c r="Z8" s="119">
        <v>101.949502</v>
      </c>
      <c r="AA8" s="121">
        <f t="shared" si="0"/>
        <v>3055.6101780000004</v>
      </c>
      <c r="AB8" s="121">
        <v>2767.8412129999997</v>
      </c>
      <c r="AC8" s="5"/>
      <c r="AD8" s="6"/>
      <c r="AE8" s="7"/>
      <c r="AF8" s="8"/>
      <c r="AG8" s="10"/>
    </row>
    <row r="9" spans="1:33" s="9" customFormat="1" ht="16.95" customHeight="1" x14ac:dyDescent="0.3">
      <c r="A9" s="33" t="s">
        <v>34</v>
      </c>
      <c r="B9" s="119">
        <v>66.425843</v>
      </c>
      <c r="C9" s="119">
        <v>133.36446100000001</v>
      </c>
      <c r="D9" s="119">
        <v>192.33813899999996</v>
      </c>
      <c r="E9" s="119">
        <v>110.97657999999998</v>
      </c>
      <c r="F9" s="119">
        <v>147.40499599999998</v>
      </c>
      <c r="G9" s="119">
        <v>41.814092000000002</v>
      </c>
      <c r="H9" s="119">
        <v>128.52556500000003</v>
      </c>
      <c r="I9" s="119">
        <v>111.21280599999999</v>
      </c>
      <c r="J9" s="119">
        <v>175.35309800000002</v>
      </c>
      <c r="K9" s="119">
        <v>216.07504600000001</v>
      </c>
      <c r="L9" s="119">
        <v>63.111400000000003</v>
      </c>
      <c r="M9" s="119">
        <v>67.348511999999985</v>
      </c>
      <c r="N9" s="119">
        <v>124.68157400000003</v>
      </c>
      <c r="O9" s="119">
        <v>215.01006700000002</v>
      </c>
      <c r="P9" s="119">
        <v>175.518404</v>
      </c>
      <c r="Q9" s="119">
        <v>231.17550000000003</v>
      </c>
      <c r="R9" s="119">
        <v>71.085458000000003</v>
      </c>
      <c r="S9" s="119">
        <v>85.804625999999999</v>
      </c>
      <c r="T9" s="119">
        <v>80.905996999999999</v>
      </c>
      <c r="U9" s="119">
        <v>113.03482099999998</v>
      </c>
      <c r="V9" s="119">
        <v>125.434141</v>
      </c>
      <c r="W9" s="119">
        <v>83.431335000000004</v>
      </c>
      <c r="X9" s="119">
        <v>65.752077</v>
      </c>
      <c r="Y9" s="119">
        <v>197.10969699999998</v>
      </c>
      <c r="Z9" s="119">
        <v>92.682811999999998</v>
      </c>
      <c r="AA9" s="122">
        <f t="shared" si="0"/>
        <v>3115.5770470000002</v>
      </c>
      <c r="AB9" s="122">
        <v>2936.7612119999994</v>
      </c>
      <c r="AC9" s="5"/>
      <c r="AD9" s="6"/>
      <c r="AE9" s="7"/>
      <c r="AF9" s="8"/>
      <c r="AG9" s="10"/>
    </row>
    <row r="10" spans="1:33" s="9" customFormat="1" ht="16.95" customHeight="1" x14ac:dyDescent="0.3">
      <c r="A10" s="32" t="s">
        <v>35</v>
      </c>
      <c r="B10" s="119">
        <v>65.62682700000002</v>
      </c>
      <c r="C10" s="119">
        <v>118.45656900000003</v>
      </c>
      <c r="D10" s="119">
        <v>165.54675800000007</v>
      </c>
      <c r="E10" s="119">
        <v>91.612396999999959</v>
      </c>
      <c r="F10" s="119">
        <v>109.65636300000001</v>
      </c>
      <c r="G10" s="119">
        <v>34.896407000000004</v>
      </c>
      <c r="H10" s="119">
        <v>94.291545999999983</v>
      </c>
      <c r="I10" s="119">
        <v>120.57505399999998</v>
      </c>
      <c r="J10" s="119">
        <v>175.15438400000005</v>
      </c>
      <c r="K10" s="119">
        <v>198.72385800000004</v>
      </c>
      <c r="L10" s="119">
        <v>56.399159000000012</v>
      </c>
      <c r="M10" s="119">
        <v>77.978970999999987</v>
      </c>
      <c r="N10" s="119">
        <v>100.84719500000003</v>
      </c>
      <c r="O10" s="119">
        <v>215.54987300000005</v>
      </c>
      <c r="P10" s="119">
        <v>131.27090000000001</v>
      </c>
      <c r="Q10" s="119">
        <v>209.19233800000001</v>
      </c>
      <c r="R10" s="119">
        <v>54.599489000000005</v>
      </c>
      <c r="S10" s="119">
        <v>97.585739999999987</v>
      </c>
      <c r="T10" s="119">
        <v>76.490887999999998</v>
      </c>
      <c r="U10" s="119">
        <v>88.226544000000018</v>
      </c>
      <c r="V10" s="119">
        <v>119.89952400000004</v>
      </c>
      <c r="W10" s="119">
        <v>69.868910999999997</v>
      </c>
      <c r="X10" s="119">
        <v>51.413832999999997</v>
      </c>
      <c r="Y10" s="119">
        <v>157.64939200000003</v>
      </c>
      <c r="Z10" s="119">
        <v>100.84719700000001</v>
      </c>
      <c r="AA10" s="121">
        <f t="shared" si="0"/>
        <v>2782.3601170000002</v>
      </c>
      <c r="AB10" s="121">
        <v>2764.1776339999997</v>
      </c>
      <c r="AC10" s="5"/>
      <c r="AD10" s="6"/>
      <c r="AE10" s="7"/>
      <c r="AF10" s="8"/>
      <c r="AG10" s="10"/>
    </row>
    <row r="11" spans="1:33" s="9" customFormat="1" ht="16.95" customHeight="1" x14ac:dyDescent="0.3">
      <c r="A11" s="34" t="s">
        <v>36</v>
      </c>
      <c r="B11" s="119">
        <v>64.433480000000003</v>
      </c>
      <c r="C11" s="119">
        <v>119.08882899999998</v>
      </c>
      <c r="D11" s="119">
        <v>181.58972600000004</v>
      </c>
      <c r="E11" s="119">
        <v>96.849902999999983</v>
      </c>
      <c r="F11" s="119">
        <v>138.20511199999999</v>
      </c>
      <c r="G11" s="119">
        <v>62.935773000000005</v>
      </c>
      <c r="H11" s="119">
        <v>108.739867</v>
      </c>
      <c r="I11" s="119">
        <v>95.76412700000003</v>
      </c>
      <c r="J11" s="119">
        <v>158.50295899999998</v>
      </c>
      <c r="K11" s="119">
        <v>210.81098800000001</v>
      </c>
      <c r="L11" s="119">
        <v>52.42148000000001</v>
      </c>
      <c r="M11" s="119">
        <v>51.861279000000003</v>
      </c>
      <c r="N11" s="119">
        <v>75.18291499999998</v>
      </c>
      <c r="O11" s="119">
        <v>193.22457200000002</v>
      </c>
      <c r="P11" s="119">
        <v>127.93620999999999</v>
      </c>
      <c r="Q11" s="119">
        <v>257.76645200000002</v>
      </c>
      <c r="R11" s="119">
        <v>67.542974000000029</v>
      </c>
      <c r="S11" s="119">
        <v>134.47210999999999</v>
      </c>
      <c r="T11" s="119">
        <v>80.399301999999992</v>
      </c>
      <c r="U11" s="119">
        <v>82.818205999999989</v>
      </c>
      <c r="V11" s="119">
        <v>136.63091900000006</v>
      </c>
      <c r="W11" s="119">
        <v>130.63211199999998</v>
      </c>
      <c r="X11" s="119">
        <v>72.033946</v>
      </c>
      <c r="Y11" s="119">
        <v>149.974515</v>
      </c>
      <c r="Z11" s="119">
        <v>89.754975999999985</v>
      </c>
      <c r="AA11" s="122">
        <f t="shared" si="0"/>
        <v>2939.5727320000001</v>
      </c>
      <c r="AB11" s="122">
        <v>2977.8797559999998</v>
      </c>
      <c r="AC11" s="5"/>
      <c r="AD11" s="6"/>
      <c r="AE11" s="7"/>
    </row>
    <row r="12" spans="1:33" s="9" customFormat="1" ht="16.95" customHeight="1" x14ac:dyDescent="0.3">
      <c r="A12" s="32" t="s">
        <v>37</v>
      </c>
      <c r="B12" s="119">
        <v>77.689346</v>
      </c>
      <c r="C12" s="119">
        <v>124.84741200000002</v>
      </c>
      <c r="D12" s="119">
        <v>174.13699200000002</v>
      </c>
      <c r="E12" s="119">
        <v>99.285020000000003</v>
      </c>
      <c r="F12" s="119">
        <v>125.58590999999997</v>
      </c>
      <c r="G12" s="119">
        <v>51.040110999999996</v>
      </c>
      <c r="H12" s="119">
        <v>102.86837100000001</v>
      </c>
      <c r="I12" s="119">
        <v>95.928620999999993</v>
      </c>
      <c r="J12" s="119">
        <v>128.23141900000002</v>
      </c>
      <c r="K12" s="119">
        <v>164.726474</v>
      </c>
      <c r="L12" s="119">
        <v>43.531174</v>
      </c>
      <c r="M12" s="119">
        <v>72.021679999999975</v>
      </c>
      <c r="N12" s="119">
        <v>103.291551</v>
      </c>
      <c r="O12" s="119">
        <v>243.15457599999991</v>
      </c>
      <c r="P12" s="119">
        <v>167.63980900000001</v>
      </c>
      <c r="Q12" s="119">
        <v>241.31116</v>
      </c>
      <c r="R12" s="119">
        <v>41.296069000000017</v>
      </c>
      <c r="S12" s="119">
        <v>134.31911700000006</v>
      </c>
      <c r="T12" s="119">
        <v>80.48120999999999</v>
      </c>
      <c r="U12" s="119">
        <v>110.67395900000001</v>
      </c>
      <c r="V12" s="119">
        <v>137.10238000000001</v>
      </c>
      <c r="W12" s="119">
        <v>97.437578000000016</v>
      </c>
      <c r="X12" s="119">
        <v>81.092718000000033</v>
      </c>
      <c r="Y12" s="119">
        <v>194.31184300000001</v>
      </c>
      <c r="Z12" s="119">
        <v>111.99618199999999</v>
      </c>
      <c r="AA12" s="121">
        <f t="shared" si="0"/>
        <v>3004.0006819999999</v>
      </c>
      <c r="AB12" s="121">
        <v>2845.1458689999999</v>
      </c>
      <c r="AD12" s="11"/>
      <c r="AE12" s="7"/>
    </row>
    <row r="13" spans="1:33" s="9" customFormat="1" ht="16.95" customHeight="1" x14ac:dyDescent="0.3">
      <c r="A13" s="35" t="s">
        <v>38</v>
      </c>
      <c r="B13" s="119">
        <v>57.94156000000001</v>
      </c>
      <c r="C13" s="119">
        <v>117.79387200000001</v>
      </c>
      <c r="D13" s="119">
        <v>166.382642</v>
      </c>
      <c r="E13" s="119">
        <v>132.00008100000002</v>
      </c>
      <c r="F13" s="119">
        <v>132.10852500000004</v>
      </c>
      <c r="G13" s="119">
        <v>43.549201000000004</v>
      </c>
      <c r="H13" s="119">
        <v>104.51123600000004</v>
      </c>
      <c r="I13" s="119">
        <v>110.50476299999998</v>
      </c>
      <c r="J13" s="119">
        <v>166.578079</v>
      </c>
      <c r="K13" s="119">
        <v>189.86954</v>
      </c>
      <c r="L13" s="119">
        <v>52.017058999999996</v>
      </c>
      <c r="M13" s="119">
        <v>68.813889000000017</v>
      </c>
      <c r="N13" s="119">
        <v>121.471773</v>
      </c>
      <c r="O13" s="119">
        <v>194.95645699999997</v>
      </c>
      <c r="P13" s="119">
        <v>119.730943</v>
      </c>
      <c r="Q13" s="119">
        <v>263.13830300000006</v>
      </c>
      <c r="R13" s="119">
        <v>67.145775</v>
      </c>
      <c r="S13" s="119">
        <v>135.09858900000003</v>
      </c>
      <c r="T13" s="119">
        <v>93.323166999999998</v>
      </c>
      <c r="U13" s="119">
        <v>69.359643999999989</v>
      </c>
      <c r="V13" s="119">
        <v>145.92935199999997</v>
      </c>
      <c r="W13" s="119">
        <v>107.44930899999999</v>
      </c>
      <c r="X13" s="119">
        <v>67.124397000000002</v>
      </c>
      <c r="Y13" s="119">
        <v>186.29316300000005</v>
      </c>
      <c r="Z13" s="119">
        <v>95.907051999999993</v>
      </c>
      <c r="AA13" s="122">
        <f t="shared" si="0"/>
        <v>3008.998371000001</v>
      </c>
      <c r="AB13" s="122">
        <v>2764.9048509999998</v>
      </c>
      <c r="AD13" s="11"/>
      <c r="AE13" s="7"/>
    </row>
    <row r="14" spans="1:33" s="9" customFormat="1" ht="16.95" customHeight="1" x14ac:dyDescent="0.3">
      <c r="A14" s="32" t="s">
        <v>39</v>
      </c>
      <c r="B14" s="119">
        <v>58.102404999999997</v>
      </c>
      <c r="C14" s="119">
        <v>116.08177700000002</v>
      </c>
      <c r="D14" s="119">
        <v>1.333915</v>
      </c>
      <c r="E14" s="119">
        <v>148.360771</v>
      </c>
      <c r="F14" s="119">
        <v>145.06965099999996</v>
      </c>
      <c r="G14" s="119">
        <v>29.024650000000001</v>
      </c>
      <c r="H14" s="119">
        <v>135.78462999999999</v>
      </c>
      <c r="I14" s="119">
        <v>108.25679900000002</v>
      </c>
      <c r="J14" s="119">
        <v>188.68882900000003</v>
      </c>
      <c r="K14" s="119">
        <v>219.15076799999997</v>
      </c>
      <c r="L14" s="119">
        <v>59.624172000000002</v>
      </c>
      <c r="M14" s="119">
        <v>82.420610000000011</v>
      </c>
      <c r="N14" s="119">
        <v>133.849694</v>
      </c>
      <c r="O14" s="119">
        <v>226.76712099999995</v>
      </c>
      <c r="P14" s="119">
        <v>128.50311500000001</v>
      </c>
      <c r="Q14" s="119">
        <v>250.19291699999997</v>
      </c>
      <c r="R14" s="119">
        <v>64.973547000000011</v>
      </c>
      <c r="S14" s="119">
        <v>134.83780599999997</v>
      </c>
      <c r="T14" s="119">
        <v>100.31206299999998</v>
      </c>
      <c r="U14" s="119">
        <v>91.427555999999981</v>
      </c>
      <c r="V14" s="119">
        <v>128.537937</v>
      </c>
      <c r="W14" s="119">
        <v>119.23226699999999</v>
      </c>
      <c r="X14" s="119">
        <v>73.19004000000001</v>
      </c>
      <c r="Y14" s="119">
        <v>204.609543</v>
      </c>
      <c r="Z14" s="119">
        <v>93.688935000000001</v>
      </c>
      <c r="AA14" s="121">
        <f t="shared" si="0"/>
        <v>3042.0215179999996</v>
      </c>
      <c r="AB14" s="121">
        <v>2813.0170149999985</v>
      </c>
      <c r="AD14" s="11"/>
      <c r="AE14" s="7"/>
    </row>
    <row r="15" spans="1:33" s="9" customFormat="1" ht="16.95" customHeight="1" x14ac:dyDescent="0.3">
      <c r="A15" s="33" t="s">
        <v>40</v>
      </c>
      <c r="B15" s="119">
        <v>48.265419000000001</v>
      </c>
      <c r="C15" s="119">
        <v>120.39681000000002</v>
      </c>
      <c r="D15" s="119">
        <v>8.2150000000000001E-2</v>
      </c>
      <c r="E15" s="119">
        <v>110.44297800000002</v>
      </c>
      <c r="F15" s="119">
        <v>113.36071800000001</v>
      </c>
      <c r="G15" s="119">
        <v>56.760146999999996</v>
      </c>
      <c r="H15" s="119">
        <v>102.70393</v>
      </c>
      <c r="I15" s="119">
        <v>100.02407599999998</v>
      </c>
      <c r="J15" s="119">
        <v>176.93994399999997</v>
      </c>
      <c r="K15" s="119">
        <v>196.362809</v>
      </c>
      <c r="L15" s="119">
        <v>53.837398000000015</v>
      </c>
      <c r="M15" s="119">
        <v>77.58587</v>
      </c>
      <c r="N15" s="119">
        <v>90.983066999999991</v>
      </c>
      <c r="O15" s="119">
        <v>212.24507100000002</v>
      </c>
      <c r="P15" s="119">
        <v>158.25118500000002</v>
      </c>
      <c r="Q15" s="119">
        <v>219.433032</v>
      </c>
      <c r="R15" s="119">
        <v>39.315857000000001</v>
      </c>
      <c r="S15" s="119">
        <v>126.60792299999999</v>
      </c>
      <c r="T15" s="119">
        <v>91.13330400000001</v>
      </c>
      <c r="U15" s="119">
        <v>68.820088999999996</v>
      </c>
      <c r="V15" s="119">
        <v>126.16488900000002</v>
      </c>
      <c r="W15" s="119">
        <v>124.05856</v>
      </c>
      <c r="X15" s="119">
        <v>81.481909999999999</v>
      </c>
      <c r="Y15" s="119">
        <v>233.90546599999999</v>
      </c>
      <c r="Z15" s="119">
        <v>82.224902999999998</v>
      </c>
      <c r="AA15" s="122">
        <f t="shared" si="0"/>
        <v>2811.3875050000001</v>
      </c>
      <c r="AB15" s="122">
        <v>2740.8084460000005</v>
      </c>
      <c r="AD15" s="11"/>
      <c r="AE15" s="7"/>
    </row>
    <row r="16" spans="1:33" s="9" customFormat="1" ht="16.95" customHeight="1" thickBot="1" x14ac:dyDescent="0.35">
      <c r="A16" s="36" t="s">
        <v>41</v>
      </c>
      <c r="B16" s="119">
        <v>51.100492000000003</v>
      </c>
      <c r="C16" s="119">
        <v>104.92211000000003</v>
      </c>
      <c r="D16" s="119">
        <v>0.33900000000000002</v>
      </c>
      <c r="E16" s="119">
        <v>69.280023999999997</v>
      </c>
      <c r="F16" s="119">
        <v>97.366890999999995</v>
      </c>
      <c r="G16" s="119">
        <v>39.106557000000016</v>
      </c>
      <c r="H16" s="119">
        <v>100.101389</v>
      </c>
      <c r="I16" s="119">
        <v>93.462640999999991</v>
      </c>
      <c r="J16" s="119">
        <v>139.33353800000003</v>
      </c>
      <c r="K16" s="119">
        <v>172.49992600000002</v>
      </c>
      <c r="L16" s="119">
        <v>53.524877999999994</v>
      </c>
      <c r="M16" s="119">
        <v>59.842699000000003</v>
      </c>
      <c r="N16" s="119">
        <v>67.005525999999989</v>
      </c>
      <c r="O16" s="119">
        <v>156.32781499999996</v>
      </c>
      <c r="P16" s="119">
        <v>115.35703000000001</v>
      </c>
      <c r="Q16" s="119">
        <v>208.01897399999999</v>
      </c>
      <c r="R16" s="119">
        <v>60.682144000000001</v>
      </c>
      <c r="S16" s="119">
        <v>144.32787299999998</v>
      </c>
      <c r="T16" s="119">
        <v>85.251308999999992</v>
      </c>
      <c r="U16" s="119">
        <v>66.250197000000014</v>
      </c>
      <c r="V16" s="119">
        <v>97.973078000000029</v>
      </c>
      <c r="W16" s="119">
        <v>89.986174999999974</v>
      </c>
      <c r="X16" s="119">
        <v>60.648558000000001</v>
      </c>
      <c r="Y16" s="119">
        <v>190.44382200000001</v>
      </c>
      <c r="Z16" s="119">
        <v>66.872371000000001</v>
      </c>
      <c r="AA16" s="121">
        <f t="shared" si="0"/>
        <v>2390.0250169999999</v>
      </c>
      <c r="AB16" s="121">
        <v>2259.7757650000003</v>
      </c>
      <c r="AD16" s="11"/>
      <c r="AE16" s="7"/>
    </row>
    <row r="17" spans="1:31" x14ac:dyDescent="0.3">
      <c r="A17" s="37"/>
      <c r="B17" s="123">
        <f>SUM(B5:B16)</f>
        <v>686.05689399999994</v>
      </c>
      <c r="C17" s="124">
        <f t="shared" ref="C17:Z17" si="1">SUM(C5:C16)</f>
        <v>1383.0951640000001</v>
      </c>
      <c r="D17" s="125">
        <f t="shared" si="1"/>
        <v>1509.907657</v>
      </c>
      <c r="E17" s="124">
        <f t="shared" si="1"/>
        <v>1347.272884</v>
      </c>
      <c r="F17" s="124">
        <f t="shared" si="1"/>
        <v>1485.2644859999998</v>
      </c>
      <c r="G17" s="124">
        <f t="shared" si="1"/>
        <v>519.36291500000004</v>
      </c>
      <c r="H17" s="124">
        <f t="shared" si="1"/>
        <v>1365.5703409999999</v>
      </c>
      <c r="I17" s="124">
        <f t="shared" si="1"/>
        <v>1197.8252660000001</v>
      </c>
      <c r="J17" s="124">
        <f t="shared" si="1"/>
        <v>2031.3737309999999</v>
      </c>
      <c r="K17" s="124">
        <f t="shared" si="1"/>
        <v>2381.1219820000001</v>
      </c>
      <c r="L17" s="124">
        <f t="shared" si="1"/>
        <v>674.89849200000003</v>
      </c>
      <c r="M17" s="124">
        <f t="shared" si="1"/>
        <v>800.29140000000007</v>
      </c>
      <c r="N17" s="124">
        <f t="shared" si="1"/>
        <v>1353.279925</v>
      </c>
      <c r="O17" s="124">
        <f t="shared" si="1"/>
        <v>2444.4448219999999</v>
      </c>
      <c r="P17" s="124">
        <f t="shared" si="1"/>
        <v>1730.2584900000002</v>
      </c>
      <c r="Q17" s="124">
        <f t="shared" si="1"/>
        <v>2798.9581710000002</v>
      </c>
      <c r="R17" s="124">
        <f t="shared" si="1"/>
        <v>866.82173700000021</v>
      </c>
      <c r="S17" s="124">
        <f t="shared" si="1"/>
        <v>1062.6912480000001</v>
      </c>
      <c r="T17" s="124">
        <f t="shared" si="1"/>
        <v>763.10121000000004</v>
      </c>
      <c r="U17" s="124">
        <f t="shared" si="1"/>
        <v>1099.3489589999999</v>
      </c>
      <c r="V17" s="124">
        <f t="shared" si="1"/>
        <v>1467.673792</v>
      </c>
      <c r="W17" s="124">
        <f t="shared" si="1"/>
        <v>1150.3048200000001</v>
      </c>
      <c r="X17" s="124">
        <f t="shared" si="1"/>
        <v>808.67632800000013</v>
      </c>
      <c r="Y17" s="124">
        <f t="shared" si="1"/>
        <v>2121.1236080000003</v>
      </c>
      <c r="Z17" s="126">
        <f t="shared" si="1"/>
        <v>1100.650944</v>
      </c>
      <c r="AA17" s="127">
        <f>SUM(B17:Z17)</f>
        <v>34149.375266000003</v>
      </c>
      <c r="AB17" s="127">
        <v>32437.752086999993</v>
      </c>
      <c r="AD17" s="12"/>
      <c r="AE17" s="13"/>
    </row>
    <row r="18" spans="1:31" x14ac:dyDescent="0.3">
      <c r="B18" s="14"/>
      <c r="C18" s="14"/>
      <c r="D18" s="11"/>
      <c r="E18" s="11"/>
      <c r="F18" s="6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5"/>
      <c r="AD18" s="12"/>
      <c r="AE18" s="13"/>
    </row>
    <row r="19" spans="1:31" x14ac:dyDescent="0.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7"/>
      <c r="AB19" s="18"/>
      <c r="AD19" s="12"/>
      <c r="AE19" s="13"/>
    </row>
    <row r="20" spans="1:31" x14ac:dyDescent="0.3">
      <c r="B20" s="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5"/>
      <c r="AD20" s="12"/>
      <c r="AE20" s="13"/>
    </row>
    <row r="21" spans="1:31" x14ac:dyDescent="0.3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  <c r="AB21" s="21"/>
      <c r="AD21" s="12"/>
      <c r="AE21" s="13"/>
    </row>
    <row r="22" spans="1:31" x14ac:dyDescent="0.3">
      <c r="B22" s="22"/>
      <c r="Z22" s="3"/>
      <c r="AA22" s="15"/>
      <c r="AD22" s="12"/>
      <c r="AE22" s="13"/>
    </row>
    <row r="23" spans="1:31" x14ac:dyDescent="0.3">
      <c r="Z23" s="21"/>
      <c r="AA23" s="23"/>
      <c r="AD23" s="12"/>
      <c r="AE23" s="13"/>
    </row>
    <row r="24" spans="1:31" x14ac:dyDescent="0.3">
      <c r="Z24" s="18"/>
      <c r="AA24" s="24"/>
      <c r="AD24" s="12"/>
      <c r="AE24" s="13"/>
    </row>
    <row r="25" spans="1:31" x14ac:dyDescent="0.3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8"/>
      <c r="AA25" s="24"/>
      <c r="AD25" s="12"/>
      <c r="AE25" s="13"/>
    </row>
    <row r="26" spans="1:31" x14ac:dyDescent="0.3">
      <c r="Z26" s="18"/>
      <c r="AA26" s="24"/>
      <c r="AD26" s="12"/>
      <c r="AE26" s="13"/>
    </row>
    <row r="27" spans="1:31" x14ac:dyDescent="0.3">
      <c r="Z27" s="18"/>
      <c r="AD27" s="12"/>
      <c r="AE27" s="13"/>
    </row>
    <row r="28" spans="1:31" x14ac:dyDescent="0.3">
      <c r="B28" s="22"/>
      <c r="Z28" s="3"/>
      <c r="AA28" s="24"/>
      <c r="AD28" s="12"/>
      <c r="AE28" s="13"/>
    </row>
    <row r="29" spans="1:31" x14ac:dyDescent="0.3">
      <c r="Z29" s="3"/>
      <c r="AD29" s="12"/>
      <c r="AE29" s="13"/>
    </row>
    <row r="30" spans="1:31" x14ac:dyDescent="0.3">
      <c r="Z30" s="3"/>
    </row>
    <row r="31" spans="1:31" x14ac:dyDescent="0.3">
      <c r="Z31" s="3"/>
    </row>
    <row r="32" spans="1:31" x14ac:dyDescent="0.3">
      <c r="Z32" s="3"/>
    </row>
    <row r="33" spans="26:26" x14ac:dyDescent="0.3">
      <c r="Z33" s="3"/>
    </row>
    <row r="34" spans="26:26" x14ac:dyDescent="0.3">
      <c r="Z34" s="3"/>
    </row>
    <row r="35" spans="26:26" x14ac:dyDescent="0.3">
      <c r="Z35" s="3"/>
    </row>
    <row r="36" spans="26:26" x14ac:dyDescent="0.3">
      <c r="Z36" s="3"/>
    </row>
    <row r="37" spans="26:26" x14ac:dyDescent="0.3">
      <c r="Z37" s="3"/>
    </row>
    <row r="38" spans="26:26" x14ac:dyDescent="0.3">
      <c r="Z38" s="3"/>
    </row>
    <row r="39" spans="26:26" x14ac:dyDescent="0.3">
      <c r="Z39" s="3"/>
    </row>
    <row r="40" spans="26:26" x14ac:dyDescent="0.3">
      <c r="Z40" s="3"/>
    </row>
    <row r="41" spans="26:26" x14ac:dyDescent="0.3">
      <c r="Z41" s="3"/>
    </row>
    <row r="42" spans="26:26" x14ac:dyDescent="0.3">
      <c r="Z42" s="3"/>
    </row>
    <row r="43" spans="26:26" x14ac:dyDescent="0.3">
      <c r="Z43" s="3"/>
    </row>
    <row r="44" spans="26:26" x14ac:dyDescent="0.3">
      <c r="Z44" s="3"/>
    </row>
    <row r="45" spans="26:26" x14ac:dyDescent="0.3">
      <c r="Z45" s="3"/>
    </row>
    <row r="46" spans="26:26" x14ac:dyDescent="0.3">
      <c r="Z46" s="3"/>
    </row>
    <row r="47" spans="26:26" x14ac:dyDescent="0.3">
      <c r="Z47" s="3"/>
    </row>
    <row r="48" spans="26:26" x14ac:dyDescent="0.3">
      <c r="Z48" s="3"/>
    </row>
    <row r="49" spans="1:28" x14ac:dyDescent="0.3">
      <c r="Z49" s="3"/>
    </row>
    <row r="50" spans="1:28" x14ac:dyDescent="0.3">
      <c r="Z50" s="3"/>
    </row>
    <row r="51" spans="1:28" x14ac:dyDescent="0.3">
      <c r="Z51" s="3"/>
    </row>
    <row r="52" spans="1:28" ht="15" thickBot="1" x14ac:dyDescent="0.35">
      <c r="A52" s="4" t="s">
        <v>42</v>
      </c>
      <c r="Z52" s="3"/>
    </row>
    <row r="53" spans="1:28" ht="100.2" thickBot="1" x14ac:dyDescent="0.35">
      <c r="A53" s="25" t="s">
        <v>2</v>
      </c>
      <c r="B53" s="26" t="s">
        <v>3</v>
      </c>
      <c r="C53" s="27" t="s">
        <v>4</v>
      </c>
      <c r="D53" s="28" t="s">
        <v>5</v>
      </c>
      <c r="E53" s="27" t="s">
        <v>6</v>
      </c>
      <c r="F53" s="27" t="s">
        <v>7</v>
      </c>
      <c r="G53" s="27" t="s">
        <v>8</v>
      </c>
      <c r="H53" s="27" t="s">
        <v>9</v>
      </c>
      <c r="I53" s="27" t="s">
        <v>10</v>
      </c>
      <c r="J53" s="27" t="s">
        <v>11</v>
      </c>
      <c r="K53" s="27" t="s">
        <v>12</v>
      </c>
      <c r="L53" s="27" t="s">
        <v>13</v>
      </c>
      <c r="M53" s="27" t="s">
        <v>14</v>
      </c>
      <c r="N53" s="27" t="s">
        <v>15</v>
      </c>
      <c r="O53" s="28" t="s">
        <v>16</v>
      </c>
      <c r="P53" s="27" t="s">
        <v>17</v>
      </c>
      <c r="Q53" s="28" t="s">
        <v>18</v>
      </c>
      <c r="R53" s="27" t="s">
        <v>19</v>
      </c>
      <c r="S53" s="27" t="s">
        <v>20</v>
      </c>
      <c r="T53" s="27" t="s">
        <v>21</v>
      </c>
      <c r="U53" s="28" t="s">
        <v>22</v>
      </c>
      <c r="V53" s="28" t="s">
        <v>23</v>
      </c>
      <c r="W53" s="27" t="s">
        <v>24</v>
      </c>
      <c r="X53" s="27" t="s">
        <v>25</v>
      </c>
      <c r="Y53" s="28" t="s">
        <v>26</v>
      </c>
      <c r="Z53" s="29" t="s">
        <v>27</v>
      </c>
      <c r="AA53" s="30" t="s">
        <v>28</v>
      </c>
      <c r="AB53" s="30" t="s">
        <v>43</v>
      </c>
    </row>
    <row r="54" spans="1:28" x14ac:dyDescent="0.3">
      <c r="A54" s="31" t="s">
        <v>30</v>
      </c>
      <c r="B54" s="112">
        <v>976</v>
      </c>
      <c r="C54" s="112">
        <v>1528</v>
      </c>
      <c r="D54" s="112">
        <v>1373</v>
      </c>
      <c r="E54" s="112">
        <v>1420</v>
      </c>
      <c r="F54" s="112">
        <v>2259</v>
      </c>
      <c r="G54" s="112">
        <v>489</v>
      </c>
      <c r="H54" s="112">
        <v>905</v>
      </c>
      <c r="I54" s="112">
        <v>2428</v>
      </c>
      <c r="J54" s="112">
        <v>2376</v>
      </c>
      <c r="K54" s="112">
        <v>1637</v>
      </c>
      <c r="L54" s="112">
        <v>361</v>
      </c>
      <c r="M54" s="112">
        <v>1225</v>
      </c>
      <c r="N54" s="112">
        <v>1748</v>
      </c>
      <c r="O54" s="112">
        <v>2685</v>
      </c>
      <c r="P54" s="112">
        <v>1673</v>
      </c>
      <c r="Q54" s="112">
        <v>1787</v>
      </c>
      <c r="R54" s="112">
        <v>1226</v>
      </c>
      <c r="S54" s="112">
        <v>0</v>
      </c>
      <c r="T54" s="112">
        <v>0</v>
      </c>
      <c r="U54" s="112">
        <v>1027</v>
      </c>
      <c r="V54" s="112">
        <v>1866</v>
      </c>
      <c r="W54" s="112">
        <v>1017</v>
      </c>
      <c r="X54" s="112">
        <v>522</v>
      </c>
      <c r="Y54" s="112">
        <v>1687</v>
      </c>
      <c r="Z54" s="112">
        <v>2060</v>
      </c>
      <c r="AA54" s="113">
        <f>SUM(B54:Z54)</f>
        <v>34275</v>
      </c>
      <c r="AB54" s="113">
        <v>27941</v>
      </c>
    </row>
    <row r="55" spans="1:28" x14ac:dyDescent="0.3">
      <c r="A55" s="32" t="s">
        <v>31</v>
      </c>
      <c r="B55" s="112">
        <v>748</v>
      </c>
      <c r="C55" s="112">
        <v>1183</v>
      </c>
      <c r="D55" s="112">
        <v>1109</v>
      </c>
      <c r="E55" s="112">
        <v>1232</v>
      </c>
      <c r="F55" s="112">
        <v>1903</v>
      </c>
      <c r="G55" s="112">
        <v>402</v>
      </c>
      <c r="H55" s="112">
        <v>767</v>
      </c>
      <c r="I55" s="112">
        <v>1930</v>
      </c>
      <c r="J55" s="112">
        <v>2176</v>
      </c>
      <c r="K55" s="112">
        <v>1465</v>
      </c>
      <c r="L55" s="112">
        <v>287</v>
      </c>
      <c r="M55" s="112">
        <v>986</v>
      </c>
      <c r="N55" s="112">
        <v>1545</v>
      </c>
      <c r="O55" s="112">
        <v>2245</v>
      </c>
      <c r="P55" s="112">
        <v>1492</v>
      </c>
      <c r="Q55" s="112">
        <v>1730</v>
      </c>
      <c r="R55" s="112">
        <v>946</v>
      </c>
      <c r="S55" s="112">
        <v>0</v>
      </c>
      <c r="T55" s="112">
        <v>0</v>
      </c>
      <c r="U55" s="112">
        <v>871</v>
      </c>
      <c r="V55" s="112">
        <v>1620</v>
      </c>
      <c r="W55" s="112">
        <v>817</v>
      </c>
      <c r="X55" s="112">
        <v>435</v>
      </c>
      <c r="Y55" s="112">
        <v>1406</v>
      </c>
      <c r="Z55" s="112">
        <v>1675</v>
      </c>
      <c r="AA55" s="114">
        <f t="shared" ref="AA55:AA65" si="2">SUM(B55:Z55)</f>
        <v>28970</v>
      </c>
      <c r="AB55" s="114">
        <v>29455</v>
      </c>
    </row>
    <row r="56" spans="1:28" x14ac:dyDescent="0.3">
      <c r="A56" s="33" t="s">
        <v>32</v>
      </c>
      <c r="B56" s="112">
        <v>823</v>
      </c>
      <c r="C56" s="112">
        <v>1282</v>
      </c>
      <c r="D56" s="112">
        <v>1101</v>
      </c>
      <c r="E56" s="112">
        <v>1297</v>
      </c>
      <c r="F56" s="112">
        <v>1989</v>
      </c>
      <c r="G56" s="112">
        <v>428</v>
      </c>
      <c r="H56" s="112">
        <v>841</v>
      </c>
      <c r="I56" s="112">
        <v>1996</v>
      </c>
      <c r="J56" s="112">
        <v>2452</v>
      </c>
      <c r="K56" s="112">
        <v>1321</v>
      </c>
      <c r="L56" s="112">
        <v>312</v>
      </c>
      <c r="M56" s="112">
        <v>1010</v>
      </c>
      <c r="N56" s="112">
        <v>1592</v>
      </c>
      <c r="O56" s="112">
        <v>2492</v>
      </c>
      <c r="P56" s="112">
        <v>1538</v>
      </c>
      <c r="Q56" s="112">
        <v>1829</v>
      </c>
      <c r="R56" s="112">
        <v>1057</v>
      </c>
      <c r="S56" s="112">
        <v>0</v>
      </c>
      <c r="T56" s="112">
        <v>0</v>
      </c>
      <c r="U56" s="112">
        <v>856</v>
      </c>
      <c r="V56" s="112">
        <v>1666</v>
      </c>
      <c r="W56" s="112">
        <v>866</v>
      </c>
      <c r="X56" s="112">
        <v>495</v>
      </c>
      <c r="Y56" s="112">
        <v>1575</v>
      </c>
      <c r="Z56" s="112">
        <v>1730</v>
      </c>
      <c r="AA56" s="115">
        <f t="shared" si="2"/>
        <v>30548</v>
      </c>
      <c r="AB56" s="115">
        <v>31528</v>
      </c>
    </row>
    <row r="57" spans="1:28" x14ac:dyDescent="0.3">
      <c r="A57" s="32" t="s">
        <v>33</v>
      </c>
      <c r="B57" s="112">
        <v>966</v>
      </c>
      <c r="C57" s="112">
        <v>1568</v>
      </c>
      <c r="D57" s="112">
        <v>1280</v>
      </c>
      <c r="E57" s="112">
        <v>1351</v>
      </c>
      <c r="F57" s="112">
        <v>2408</v>
      </c>
      <c r="G57" s="112">
        <v>588</v>
      </c>
      <c r="H57" s="112">
        <v>934</v>
      </c>
      <c r="I57" s="112">
        <v>2467</v>
      </c>
      <c r="J57" s="112">
        <v>2399</v>
      </c>
      <c r="K57" s="112">
        <v>1315</v>
      </c>
      <c r="L57" s="112">
        <v>356</v>
      </c>
      <c r="M57" s="112">
        <v>1340</v>
      </c>
      <c r="N57" s="112">
        <v>1701</v>
      </c>
      <c r="O57" s="112">
        <v>3049</v>
      </c>
      <c r="P57" s="112">
        <v>1746</v>
      </c>
      <c r="Q57" s="112">
        <v>1740</v>
      </c>
      <c r="R57" s="112">
        <v>999</v>
      </c>
      <c r="S57" s="112">
        <v>356</v>
      </c>
      <c r="T57" s="112">
        <v>296</v>
      </c>
      <c r="U57" s="112">
        <v>1008</v>
      </c>
      <c r="V57" s="112">
        <v>2298</v>
      </c>
      <c r="W57" s="112">
        <v>1216</v>
      </c>
      <c r="X57" s="112">
        <v>635</v>
      </c>
      <c r="Y57" s="112">
        <v>1955</v>
      </c>
      <c r="Z57" s="112">
        <v>2087</v>
      </c>
      <c r="AA57" s="114">
        <f t="shared" si="2"/>
        <v>36058</v>
      </c>
      <c r="AB57" s="114">
        <v>29999</v>
      </c>
    </row>
    <row r="58" spans="1:28" x14ac:dyDescent="0.3">
      <c r="A58" s="33" t="s">
        <v>34</v>
      </c>
      <c r="B58" s="112">
        <v>1045</v>
      </c>
      <c r="C58" s="112">
        <v>1707</v>
      </c>
      <c r="D58" s="112">
        <v>1366</v>
      </c>
      <c r="E58" s="112">
        <v>1341</v>
      </c>
      <c r="F58" s="112">
        <v>2503</v>
      </c>
      <c r="G58" s="112">
        <v>625</v>
      </c>
      <c r="H58" s="112">
        <v>867</v>
      </c>
      <c r="I58" s="112">
        <v>2667</v>
      </c>
      <c r="J58" s="112">
        <v>2446</v>
      </c>
      <c r="K58" s="112">
        <v>1622</v>
      </c>
      <c r="L58" s="112">
        <v>346</v>
      </c>
      <c r="M58" s="112">
        <v>1359</v>
      </c>
      <c r="N58" s="112">
        <v>1696</v>
      </c>
      <c r="O58" s="112">
        <v>2955</v>
      </c>
      <c r="P58" s="112">
        <v>1874</v>
      </c>
      <c r="Q58" s="112">
        <v>1737</v>
      </c>
      <c r="R58" s="112">
        <v>816</v>
      </c>
      <c r="S58" s="112">
        <v>876</v>
      </c>
      <c r="T58" s="112">
        <v>851</v>
      </c>
      <c r="U58" s="112">
        <v>1146</v>
      </c>
      <c r="V58" s="112">
        <v>2355</v>
      </c>
      <c r="W58" s="112">
        <v>1127</v>
      </c>
      <c r="X58" s="112">
        <v>640</v>
      </c>
      <c r="Y58" s="112">
        <v>2023</v>
      </c>
      <c r="Z58" s="112">
        <v>2197</v>
      </c>
      <c r="AA58" s="115">
        <f t="shared" si="2"/>
        <v>38187</v>
      </c>
      <c r="AB58" s="115">
        <v>31568</v>
      </c>
    </row>
    <row r="59" spans="1:28" x14ac:dyDescent="0.3">
      <c r="A59" s="32" t="s">
        <v>35</v>
      </c>
      <c r="B59" s="112">
        <v>1036</v>
      </c>
      <c r="C59" s="112">
        <v>1690</v>
      </c>
      <c r="D59" s="112">
        <v>1446</v>
      </c>
      <c r="E59" s="112">
        <v>1232</v>
      </c>
      <c r="F59" s="112">
        <v>2345</v>
      </c>
      <c r="G59" s="112">
        <v>658</v>
      </c>
      <c r="H59" s="112">
        <v>874</v>
      </c>
      <c r="I59" s="112">
        <v>2412</v>
      </c>
      <c r="J59" s="112">
        <v>2448</v>
      </c>
      <c r="K59" s="112">
        <v>1213</v>
      </c>
      <c r="L59" s="112">
        <v>379</v>
      </c>
      <c r="M59" s="112">
        <v>1393</v>
      </c>
      <c r="N59" s="112">
        <v>1456</v>
      </c>
      <c r="O59" s="112">
        <v>2974</v>
      </c>
      <c r="P59" s="112">
        <v>1736</v>
      </c>
      <c r="Q59" s="112">
        <v>1711</v>
      </c>
      <c r="R59" s="112">
        <v>669</v>
      </c>
      <c r="S59" s="112">
        <v>1014</v>
      </c>
      <c r="T59" s="112">
        <v>874</v>
      </c>
      <c r="U59" s="112">
        <v>968</v>
      </c>
      <c r="V59" s="112">
        <v>2330</v>
      </c>
      <c r="W59" s="112">
        <v>1247</v>
      </c>
      <c r="X59" s="112">
        <v>672</v>
      </c>
      <c r="Y59" s="112">
        <v>1959</v>
      </c>
      <c r="Z59" s="112">
        <v>2157</v>
      </c>
      <c r="AA59" s="114">
        <f t="shared" si="2"/>
        <v>36893</v>
      </c>
      <c r="AB59" s="114">
        <v>32124</v>
      </c>
    </row>
    <row r="60" spans="1:28" x14ac:dyDescent="0.3">
      <c r="A60" s="34" t="s">
        <v>36</v>
      </c>
      <c r="B60" s="112">
        <v>1094</v>
      </c>
      <c r="C60" s="112">
        <v>1772</v>
      </c>
      <c r="D60" s="112">
        <v>1433</v>
      </c>
      <c r="E60" s="112">
        <v>1215</v>
      </c>
      <c r="F60" s="112">
        <v>2583</v>
      </c>
      <c r="G60" s="112">
        <v>732</v>
      </c>
      <c r="H60" s="112">
        <v>916</v>
      </c>
      <c r="I60" s="112">
        <v>2664</v>
      </c>
      <c r="J60" s="112">
        <v>2390</v>
      </c>
      <c r="K60" s="112">
        <v>1171</v>
      </c>
      <c r="L60" s="112">
        <v>413</v>
      </c>
      <c r="M60" s="112">
        <v>1225</v>
      </c>
      <c r="N60" s="112">
        <v>1316</v>
      </c>
      <c r="O60" s="112">
        <v>2839</v>
      </c>
      <c r="P60" s="112">
        <v>1727</v>
      </c>
      <c r="Q60" s="112">
        <v>1653</v>
      </c>
      <c r="R60" s="112">
        <v>861</v>
      </c>
      <c r="S60" s="112">
        <v>1048</v>
      </c>
      <c r="T60" s="112">
        <v>946</v>
      </c>
      <c r="U60" s="112">
        <v>1020</v>
      </c>
      <c r="V60" s="112">
        <v>2424</v>
      </c>
      <c r="W60" s="112">
        <v>1471</v>
      </c>
      <c r="X60" s="112">
        <v>658</v>
      </c>
      <c r="Y60" s="112">
        <v>1886</v>
      </c>
      <c r="Z60" s="112">
        <v>2297</v>
      </c>
      <c r="AA60" s="115">
        <f t="shared" si="2"/>
        <v>37754</v>
      </c>
      <c r="AB60" s="115">
        <v>31982</v>
      </c>
    </row>
    <row r="61" spans="1:28" x14ac:dyDescent="0.3">
      <c r="A61" s="32" t="s">
        <v>37</v>
      </c>
      <c r="B61" s="112">
        <v>1187</v>
      </c>
      <c r="C61" s="112">
        <v>1860</v>
      </c>
      <c r="D61" s="112">
        <v>1489</v>
      </c>
      <c r="E61" s="112">
        <v>1214</v>
      </c>
      <c r="F61" s="112">
        <v>2434</v>
      </c>
      <c r="G61" s="112">
        <v>1048</v>
      </c>
      <c r="H61" s="112">
        <v>980</v>
      </c>
      <c r="I61" s="112">
        <v>2728</v>
      </c>
      <c r="J61" s="112">
        <v>2298</v>
      </c>
      <c r="K61" s="112">
        <v>966</v>
      </c>
      <c r="L61" s="112">
        <v>367</v>
      </c>
      <c r="M61" s="112">
        <v>1417</v>
      </c>
      <c r="N61" s="112">
        <v>1598</v>
      </c>
      <c r="O61" s="112">
        <v>3192</v>
      </c>
      <c r="P61" s="112">
        <v>2041</v>
      </c>
      <c r="Q61" s="112">
        <v>1926</v>
      </c>
      <c r="R61" s="112">
        <v>727</v>
      </c>
      <c r="S61" s="112">
        <v>1186</v>
      </c>
      <c r="T61" s="112">
        <v>1103</v>
      </c>
      <c r="U61" s="112">
        <v>1137</v>
      </c>
      <c r="V61" s="112">
        <v>2739</v>
      </c>
      <c r="W61" s="112">
        <v>1590</v>
      </c>
      <c r="X61" s="112">
        <v>1075</v>
      </c>
      <c r="Y61" s="112">
        <v>2572</v>
      </c>
      <c r="Z61" s="112">
        <v>2429</v>
      </c>
      <c r="AA61" s="114">
        <f t="shared" si="2"/>
        <v>41303</v>
      </c>
      <c r="AB61" s="114">
        <v>35610</v>
      </c>
    </row>
    <row r="62" spans="1:28" x14ac:dyDescent="0.3">
      <c r="A62" s="35" t="s">
        <v>38</v>
      </c>
      <c r="B62" s="112">
        <v>977</v>
      </c>
      <c r="C62" s="112">
        <v>1472</v>
      </c>
      <c r="D62" s="112">
        <v>1040</v>
      </c>
      <c r="E62" s="112">
        <v>1312</v>
      </c>
      <c r="F62" s="112">
        <v>2271</v>
      </c>
      <c r="G62" s="112">
        <v>647</v>
      </c>
      <c r="H62" s="112">
        <v>863</v>
      </c>
      <c r="I62" s="112">
        <v>2304</v>
      </c>
      <c r="J62" s="112">
        <v>2668</v>
      </c>
      <c r="K62" s="112">
        <v>1199</v>
      </c>
      <c r="L62" s="112">
        <v>401</v>
      </c>
      <c r="M62" s="112">
        <v>1174</v>
      </c>
      <c r="N62" s="112">
        <v>1292</v>
      </c>
      <c r="O62" s="112">
        <v>2549</v>
      </c>
      <c r="P62" s="112">
        <v>1547</v>
      </c>
      <c r="Q62" s="112">
        <v>1878</v>
      </c>
      <c r="R62" s="112">
        <v>678</v>
      </c>
      <c r="S62" s="112">
        <v>960</v>
      </c>
      <c r="T62" s="112">
        <v>1086</v>
      </c>
      <c r="U62" s="112">
        <v>847</v>
      </c>
      <c r="V62" s="112">
        <v>2188</v>
      </c>
      <c r="W62" s="112">
        <v>1360</v>
      </c>
      <c r="X62" s="112">
        <v>552</v>
      </c>
      <c r="Y62" s="112">
        <v>1893</v>
      </c>
      <c r="Z62" s="112">
        <v>2070</v>
      </c>
      <c r="AA62" s="115">
        <f t="shared" si="2"/>
        <v>35228</v>
      </c>
      <c r="AB62" s="115">
        <v>31512</v>
      </c>
    </row>
    <row r="63" spans="1:28" x14ac:dyDescent="0.3">
      <c r="A63" s="32" t="s">
        <v>39</v>
      </c>
      <c r="B63" s="112">
        <v>935</v>
      </c>
      <c r="C63" s="112">
        <v>1596</v>
      </c>
      <c r="D63" s="112">
        <v>0</v>
      </c>
      <c r="E63" s="112">
        <v>1382</v>
      </c>
      <c r="F63" s="112">
        <v>2348</v>
      </c>
      <c r="G63" s="112">
        <v>602</v>
      </c>
      <c r="H63" s="112">
        <v>966</v>
      </c>
      <c r="I63" s="112">
        <v>2341</v>
      </c>
      <c r="J63" s="112">
        <v>2659</v>
      </c>
      <c r="K63" s="112">
        <v>1423</v>
      </c>
      <c r="L63" s="112">
        <v>454</v>
      </c>
      <c r="M63" s="112">
        <v>1437</v>
      </c>
      <c r="N63" s="112">
        <v>1372</v>
      </c>
      <c r="O63" s="112">
        <v>2839</v>
      </c>
      <c r="P63" s="112">
        <v>1784</v>
      </c>
      <c r="Q63" s="112">
        <v>1901</v>
      </c>
      <c r="R63" s="112">
        <v>709</v>
      </c>
      <c r="S63" s="112">
        <v>1101</v>
      </c>
      <c r="T63" s="112">
        <v>1251</v>
      </c>
      <c r="U63" s="112">
        <v>1033</v>
      </c>
      <c r="V63" s="112">
        <v>2290</v>
      </c>
      <c r="W63" s="112">
        <v>1598</v>
      </c>
      <c r="X63" s="112">
        <v>696</v>
      </c>
      <c r="Y63" s="112">
        <v>1993</v>
      </c>
      <c r="Z63" s="112">
        <v>2119</v>
      </c>
      <c r="AA63" s="114">
        <f t="shared" si="2"/>
        <v>36829</v>
      </c>
      <c r="AB63" s="114">
        <v>31290</v>
      </c>
    </row>
    <row r="64" spans="1:28" x14ac:dyDescent="0.3">
      <c r="A64" s="33" t="s">
        <v>40</v>
      </c>
      <c r="B64" s="116">
        <v>928</v>
      </c>
      <c r="C64" s="116">
        <v>1910</v>
      </c>
      <c r="D64" s="116">
        <v>0</v>
      </c>
      <c r="E64" s="116">
        <v>1155</v>
      </c>
      <c r="F64" s="116">
        <v>2212</v>
      </c>
      <c r="G64" s="116">
        <v>610</v>
      </c>
      <c r="H64" s="116">
        <v>926</v>
      </c>
      <c r="I64" s="116">
        <v>2322</v>
      </c>
      <c r="J64" s="116">
        <v>2606</v>
      </c>
      <c r="K64" s="116">
        <v>1400</v>
      </c>
      <c r="L64" s="116">
        <v>464</v>
      </c>
      <c r="M64" s="116">
        <v>1278</v>
      </c>
      <c r="N64" s="116">
        <v>1386</v>
      </c>
      <c r="O64" s="116">
        <v>2694</v>
      </c>
      <c r="P64" s="116">
        <v>1703</v>
      </c>
      <c r="Q64" s="116">
        <v>1899</v>
      </c>
      <c r="R64" s="116">
        <v>747</v>
      </c>
      <c r="S64" s="116">
        <v>1107</v>
      </c>
      <c r="T64" s="116">
        <v>1107</v>
      </c>
      <c r="U64" s="116">
        <v>789</v>
      </c>
      <c r="V64" s="116">
        <v>2143</v>
      </c>
      <c r="W64" s="116">
        <v>1593</v>
      </c>
      <c r="X64" s="116">
        <v>679</v>
      </c>
      <c r="Y64" s="116">
        <v>2102</v>
      </c>
      <c r="Z64" s="116">
        <v>1943</v>
      </c>
      <c r="AA64" s="115">
        <f t="shared" si="2"/>
        <v>35703</v>
      </c>
      <c r="AB64" s="115">
        <v>31602</v>
      </c>
    </row>
    <row r="65" spans="1:28" ht="15" thickBot="1" x14ac:dyDescent="0.35">
      <c r="A65" s="36" t="s">
        <v>41</v>
      </c>
      <c r="B65" s="116">
        <v>741</v>
      </c>
      <c r="C65" s="116">
        <v>1489</v>
      </c>
      <c r="D65" s="116">
        <v>0</v>
      </c>
      <c r="E65" s="116">
        <v>1083</v>
      </c>
      <c r="F65" s="116">
        <v>1868</v>
      </c>
      <c r="G65" s="116">
        <v>475</v>
      </c>
      <c r="H65" s="116">
        <v>859</v>
      </c>
      <c r="I65" s="116">
        <v>2127</v>
      </c>
      <c r="J65" s="116">
        <v>2605</v>
      </c>
      <c r="K65" s="116">
        <v>1846</v>
      </c>
      <c r="L65" s="116">
        <v>343</v>
      </c>
      <c r="M65" s="116">
        <v>1015</v>
      </c>
      <c r="N65" s="116">
        <v>1112</v>
      </c>
      <c r="O65" s="116">
        <v>2314</v>
      </c>
      <c r="P65" s="116">
        <v>1435</v>
      </c>
      <c r="Q65" s="116">
        <v>1812</v>
      </c>
      <c r="R65" s="116">
        <v>617</v>
      </c>
      <c r="S65" s="116">
        <v>1037</v>
      </c>
      <c r="T65" s="116">
        <v>1061</v>
      </c>
      <c r="U65" s="116">
        <v>752</v>
      </c>
      <c r="V65" s="116">
        <v>1755</v>
      </c>
      <c r="W65" s="116">
        <v>1244</v>
      </c>
      <c r="X65" s="116">
        <v>608</v>
      </c>
      <c r="Y65" s="116">
        <v>1644</v>
      </c>
      <c r="Z65" s="116">
        <v>1894</v>
      </c>
      <c r="AA65" s="114">
        <f t="shared" si="2"/>
        <v>31736</v>
      </c>
      <c r="AB65" s="114">
        <v>28428</v>
      </c>
    </row>
    <row r="66" spans="1:28" x14ac:dyDescent="0.3">
      <c r="A66" s="37"/>
      <c r="B66" s="41">
        <f>SUM(B54:B65)</f>
        <v>11456</v>
      </c>
      <c r="C66" s="42">
        <f t="shared" ref="C66:Z66" si="3">SUM(C54:C65)</f>
        <v>19057</v>
      </c>
      <c r="D66" s="42">
        <f t="shared" si="3"/>
        <v>11637</v>
      </c>
      <c r="E66" s="42">
        <f t="shared" si="3"/>
        <v>15234</v>
      </c>
      <c r="F66" s="42">
        <f t="shared" si="3"/>
        <v>27123</v>
      </c>
      <c r="G66" s="42">
        <f t="shared" si="3"/>
        <v>7304</v>
      </c>
      <c r="H66" s="42">
        <f t="shared" si="3"/>
        <v>10698</v>
      </c>
      <c r="I66" s="42">
        <f t="shared" si="3"/>
        <v>28386</v>
      </c>
      <c r="J66" s="42">
        <f t="shared" si="3"/>
        <v>29523</v>
      </c>
      <c r="K66" s="42">
        <f t="shared" si="3"/>
        <v>16578</v>
      </c>
      <c r="L66" s="42">
        <f t="shared" si="3"/>
        <v>4483</v>
      </c>
      <c r="M66" s="42">
        <f t="shared" si="3"/>
        <v>14859</v>
      </c>
      <c r="N66" s="42">
        <f t="shared" si="3"/>
        <v>17814</v>
      </c>
      <c r="O66" s="42">
        <f t="shared" si="3"/>
        <v>32827</v>
      </c>
      <c r="P66" s="42">
        <f t="shared" si="3"/>
        <v>20296</v>
      </c>
      <c r="Q66" s="42">
        <f t="shared" si="3"/>
        <v>21603</v>
      </c>
      <c r="R66" s="42">
        <f t="shared" si="3"/>
        <v>10052</v>
      </c>
      <c r="S66" s="42">
        <f t="shared" si="3"/>
        <v>8685</v>
      </c>
      <c r="T66" s="42">
        <f t="shared" si="3"/>
        <v>8575</v>
      </c>
      <c r="U66" s="42">
        <f t="shared" si="3"/>
        <v>11454</v>
      </c>
      <c r="V66" s="42">
        <f t="shared" si="3"/>
        <v>25674</v>
      </c>
      <c r="W66" s="42">
        <f t="shared" si="3"/>
        <v>15146</v>
      </c>
      <c r="X66" s="42">
        <f t="shared" si="3"/>
        <v>7667</v>
      </c>
      <c r="Y66" s="42">
        <f t="shared" si="3"/>
        <v>22695</v>
      </c>
      <c r="Z66" s="117">
        <f t="shared" si="3"/>
        <v>24658</v>
      </c>
      <c r="AA66" s="118">
        <f>SUM(AA54:AA65)</f>
        <v>423484</v>
      </c>
      <c r="AB66" s="118">
        <v>373039</v>
      </c>
    </row>
    <row r="70" spans="1:28" ht="15" thickBot="1" x14ac:dyDescent="0.35">
      <c r="A70" s="38" t="s">
        <v>44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28" ht="84" customHeight="1" thickBot="1" x14ac:dyDescent="0.35">
      <c r="A71" s="25" t="s">
        <v>2</v>
      </c>
      <c r="B71" s="131" t="s">
        <v>5</v>
      </c>
      <c r="C71" s="131" t="s">
        <v>62</v>
      </c>
      <c r="D71" s="131" t="s">
        <v>45</v>
      </c>
      <c r="E71" s="131" t="s">
        <v>7</v>
      </c>
      <c r="F71" s="131" t="s">
        <v>19</v>
      </c>
      <c r="G71" s="131" t="s">
        <v>20</v>
      </c>
      <c r="H71" s="131" t="s">
        <v>46</v>
      </c>
      <c r="I71" s="131" t="s">
        <v>47</v>
      </c>
      <c r="J71" s="131" t="s">
        <v>48</v>
      </c>
      <c r="K71" s="30" t="s">
        <v>28</v>
      </c>
      <c r="L71" s="30" t="s">
        <v>43</v>
      </c>
      <c r="AA71" s="2"/>
      <c r="AB71" s="2"/>
    </row>
    <row r="72" spans="1:28" x14ac:dyDescent="0.3">
      <c r="A72" s="31" t="s">
        <v>30</v>
      </c>
      <c r="B72" s="40">
        <v>108</v>
      </c>
      <c r="C72" s="40"/>
      <c r="D72" s="40">
        <v>0</v>
      </c>
      <c r="E72" s="40">
        <v>182</v>
      </c>
      <c r="F72" s="40">
        <v>0</v>
      </c>
      <c r="G72" s="40">
        <v>549</v>
      </c>
      <c r="H72" s="40">
        <v>12</v>
      </c>
      <c r="I72" s="40">
        <v>30</v>
      </c>
      <c r="J72" s="128">
        <v>14</v>
      </c>
      <c r="K72" s="113">
        <f>SUM(B72:J72)</f>
        <v>895</v>
      </c>
      <c r="L72" s="113">
        <v>506</v>
      </c>
      <c r="AA72" s="2"/>
      <c r="AB72" s="2"/>
    </row>
    <row r="73" spans="1:28" x14ac:dyDescent="0.3">
      <c r="A73" s="32" t="s">
        <v>31</v>
      </c>
      <c r="B73" s="112">
        <v>103</v>
      </c>
      <c r="C73" s="112"/>
      <c r="D73" s="112">
        <v>0</v>
      </c>
      <c r="E73" s="112">
        <v>211</v>
      </c>
      <c r="F73" s="112">
        <v>0</v>
      </c>
      <c r="G73" s="112">
        <v>421</v>
      </c>
      <c r="H73" s="112">
        <v>0</v>
      </c>
      <c r="I73" s="112">
        <v>33</v>
      </c>
      <c r="J73" s="129">
        <v>13</v>
      </c>
      <c r="K73" s="114">
        <f t="shared" ref="K73:K84" si="4">SUM(B73:J73)</f>
        <v>781</v>
      </c>
      <c r="L73" s="114">
        <v>587</v>
      </c>
      <c r="AA73" s="2"/>
      <c r="AB73" s="2"/>
    </row>
    <row r="74" spans="1:28" x14ac:dyDescent="0.3">
      <c r="A74" s="33" t="s">
        <v>32</v>
      </c>
      <c r="B74" s="112">
        <v>102</v>
      </c>
      <c r="C74" s="112"/>
      <c r="D74" s="112">
        <v>0</v>
      </c>
      <c r="E74" s="112">
        <v>269</v>
      </c>
      <c r="F74" s="112">
        <v>0</v>
      </c>
      <c r="G74" s="112">
        <v>374</v>
      </c>
      <c r="H74" s="112">
        <v>4</v>
      </c>
      <c r="I74" s="112">
        <v>39</v>
      </c>
      <c r="J74" s="129">
        <v>14</v>
      </c>
      <c r="K74" s="115">
        <f t="shared" si="4"/>
        <v>802</v>
      </c>
      <c r="L74" s="115">
        <v>566</v>
      </c>
      <c r="AA74" s="2"/>
      <c r="AB74" s="2"/>
    </row>
    <row r="75" spans="1:28" x14ac:dyDescent="0.3">
      <c r="A75" s="32" t="s">
        <v>33</v>
      </c>
      <c r="B75" s="112">
        <v>101</v>
      </c>
      <c r="C75" s="112">
        <v>20</v>
      </c>
      <c r="D75" s="112">
        <v>0</v>
      </c>
      <c r="E75" s="112">
        <v>200</v>
      </c>
      <c r="F75" s="112">
        <v>0</v>
      </c>
      <c r="G75" s="112">
        <v>394</v>
      </c>
      <c r="H75" s="112">
        <v>0</v>
      </c>
      <c r="I75" s="112">
        <v>46</v>
      </c>
      <c r="J75" s="129">
        <v>18</v>
      </c>
      <c r="K75" s="114">
        <f t="shared" si="4"/>
        <v>779</v>
      </c>
      <c r="L75" s="114">
        <v>558</v>
      </c>
      <c r="AA75" s="2"/>
      <c r="AB75" s="2"/>
    </row>
    <row r="76" spans="1:28" x14ac:dyDescent="0.3">
      <c r="A76" s="33" t="s">
        <v>34</v>
      </c>
      <c r="B76" s="112">
        <v>99</v>
      </c>
      <c r="C76" s="112">
        <v>28</v>
      </c>
      <c r="D76" s="112">
        <v>7</v>
      </c>
      <c r="E76" s="112">
        <v>199</v>
      </c>
      <c r="F76" s="112">
        <v>0</v>
      </c>
      <c r="G76" s="112">
        <v>510</v>
      </c>
      <c r="H76" s="112">
        <v>12</v>
      </c>
      <c r="I76" s="112">
        <v>34</v>
      </c>
      <c r="J76" s="129">
        <v>12</v>
      </c>
      <c r="K76" s="115">
        <f t="shared" si="4"/>
        <v>901</v>
      </c>
      <c r="L76" s="115">
        <v>632</v>
      </c>
      <c r="AA76" s="2"/>
      <c r="AB76" s="2"/>
    </row>
    <row r="77" spans="1:28" x14ac:dyDescent="0.3">
      <c r="A77" s="32" t="s">
        <v>35</v>
      </c>
      <c r="B77" s="112">
        <v>119</v>
      </c>
      <c r="C77" s="112">
        <v>24</v>
      </c>
      <c r="D77" s="112">
        <v>0</v>
      </c>
      <c r="E77" s="112">
        <v>274</v>
      </c>
      <c r="F77" s="112">
        <v>0</v>
      </c>
      <c r="G77" s="112">
        <v>382</v>
      </c>
      <c r="H77" s="112">
        <v>0</v>
      </c>
      <c r="I77" s="112">
        <v>42</v>
      </c>
      <c r="J77" s="129">
        <v>17</v>
      </c>
      <c r="K77" s="114">
        <f t="shared" si="4"/>
        <v>858</v>
      </c>
      <c r="L77" s="114">
        <v>523</v>
      </c>
      <c r="AA77" s="2"/>
      <c r="AB77" s="2"/>
    </row>
    <row r="78" spans="1:28" x14ac:dyDescent="0.3">
      <c r="A78" s="34" t="s">
        <v>36</v>
      </c>
      <c r="B78" s="112">
        <v>90</v>
      </c>
      <c r="C78" s="112">
        <v>22</v>
      </c>
      <c r="D78" s="112">
        <v>0</v>
      </c>
      <c r="E78" s="112">
        <v>215</v>
      </c>
      <c r="F78" s="112">
        <v>0</v>
      </c>
      <c r="G78" s="112">
        <v>384</v>
      </c>
      <c r="H78" s="112">
        <v>14</v>
      </c>
      <c r="I78" s="112">
        <v>50</v>
      </c>
      <c r="J78" s="129">
        <v>11</v>
      </c>
      <c r="K78" s="115">
        <f t="shared" si="4"/>
        <v>786</v>
      </c>
      <c r="L78" s="115">
        <v>548</v>
      </c>
      <c r="AA78" s="2"/>
      <c r="AB78" s="2"/>
    </row>
    <row r="79" spans="1:28" x14ac:dyDescent="0.3">
      <c r="A79" s="32" t="s">
        <v>37</v>
      </c>
      <c r="B79" s="112">
        <v>97</v>
      </c>
      <c r="C79" s="112">
        <v>16</v>
      </c>
      <c r="D79" s="112">
        <v>0</v>
      </c>
      <c r="E79" s="112">
        <v>233</v>
      </c>
      <c r="F79" s="112">
        <v>0</v>
      </c>
      <c r="G79" s="112">
        <v>435</v>
      </c>
      <c r="H79" s="112">
        <v>0</v>
      </c>
      <c r="I79" s="112">
        <v>33</v>
      </c>
      <c r="J79" s="129">
        <v>13</v>
      </c>
      <c r="K79" s="114">
        <f t="shared" si="4"/>
        <v>827</v>
      </c>
      <c r="L79" s="114">
        <v>704</v>
      </c>
      <c r="AA79" s="2"/>
      <c r="AB79" s="2"/>
    </row>
    <row r="80" spans="1:28" x14ac:dyDescent="0.3">
      <c r="A80" s="35" t="s">
        <v>38</v>
      </c>
      <c r="B80" s="112">
        <v>101</v>
      </c>
      <c r="C80" s="112">
        <v>20</v>
      </c>
      <c r="D80" s="112">
        <v>0</v>
      </c>
      <c r="E80" s="112">
        <v>315</v>
      </c>
      <c r="F80" s="112">
        <v>0</v>
      </c>
      <c r="G80" s="112">
        <v>313</v>
      </c>
      <c r="H80" s="112">
        <v>13</v>
      </c>
      <c r="I80" s="112">
        <v>36</v>
      </c>
      <c r="J80" s="129">
        <v>21</v>
      </c>
      <c r="K80" s="115">
        <f t="shared" si="4"/>
        <v>819</v>
      </c>
      <c r="L80" s="115">
        <v>858</v>
      </c>
      <c r="AA80" s="2"/>
      <c r="AB80" s="2"/>
    </row>
    <row r="81" spans="1:26" x14ac:dyDescent="0.3">
      <c r="A81" s="32" t="s">
        <v>39</v>
      </c>
      <c r="B81" s="112">
        <v>110</v>
      </c>
      <c r="C81" s="112">
        <v>15</v>
      </c>
      <c r="D81" s="112">
        <v>0</v>
      </c>
      <c r="E81" s="112">
        <v>211</v>
      </c>
      <c r="F81" s="112">
        <v>0</v>
      </c>
      <c r="G81" s="112">
        <v>486</v>
      </c>
      <c r="H81" s="112">
        <v>0</v>
      </c>
      <c r="I81" s="112">
        <v>41</v>
      </c>
      <c r="J81" s="129">
        <v>17</v>
      </c>
      <c r="K81" s="114">
        <f t="shared" si="4"/>
        <v>880</v>
      </c>
      <c r="L81" s="114">
        <v>732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3" t="s">
        <v>40</v>
      </c>
      <c r="B82" s="112">
        <v>122</v>
      </c>
      <c r="C82" s="112">
        <v>18</v>
      </c>
      <c r="D82" s="112">
        <v>0</v>
      </c>
      <c r="E82" s="112">
        <v>272</v>
      </c>
      <c r="F82" s="112">
        <v>0</v>
      </c>
      <c r="G82" s="112">
        <v>415</v>
      </c>
      <c r="H82" s="112">
        <v>21</v>
      </c>
      <c r="I82" s="112">
        <v>16</v>
      </c>
      <c r="J82" s="129">
        <v>16</v>
      </c>
      <c r="K82" s="115">
        <f t="shared" si="4"/>
        <v>880</v>
      </c>
      <c r="L82" s="115">
        <v>843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 thickBot="1" x14ac:dyDescent="0.35">
      <c r="A83" s="36" t="s">
        <v>41</v>
      </c>
      <c r="B83" s="112">
        <v>122</v>
      </c>
      <c r="C83" s="112">
        <v>13</v>
      </c>
      <c r="D83" s="112">
        <v>0</v>
      </c>
      <c r="E83" s="112">
        <v>244</v>
      </c>
      <c r="F83" s="112">
        <v>0</v>
      </c>
      <c r="G83" s="112">
        <v>295</v>
      </c>
      <c r="H83" s="112">
        <v>0</v>
      </c>
      <c r="I83" s="112">
        <v>37</v>
      </c>
      <c r="J83" s="129">
        <v>13</v>
      </c>
      <c r="K83" s="114">
        <f t="shared" si="4"/>
        <v>724</v>
      </c>
      <c r="L83" s="114">
        <v>839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7"/>
      <c r="B84" s="41">
        <f>SUM(B72:B83)</f>
        <v>1274</v>
      </c>
      <c r="C84" s="41">
        <f t="shared" ref="C84:J84" si="5">SUM(C72:C83)</f>
        <v>176</v>
      </c>
      <c r="D84" s="42">
        <f t="shared" si="5"/>
        <v>7</v>
      </c>
      <c r="E84" s="42">
        <f t="shared" si="5"/>
        <v>2825</v>
      </c>
      <c r="F84" s="42">
        <f t="shared" si="5"/>
        <v>0</v>
      </c>
      <c r="G84" s="42">
        <f t="shared" si="5"/>
        <v>4958</v>
      </c>
      <c r="H84" s="42">
        <f t="shared" si="5"/>
        <v>76</v>
      </c>
      <c r="I84" s="42">
        <f t="shared" si="5"/>
        <v>437</v>
      </c>
      <c r="J84" s="130">
        <f t="shared" si="5"/>
        <v>179</v>
      </c>
      <c r="K84" s="118">
        <f t="shared" si="4"/>
        <v>9932</v>
      </c>
      <c r="L84" s="118">
        <v>7896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</sheetData>
  <sheetProtection sheet="1" objects="1" scenarios="1"/>
  <pageMargins left="0.23622047244094491" right="0.23622047244094491" top="0.6692913385826772" bottom="0.35433070866141736" header="0.27559055118110237" footer="0.31496062992125984"/>
  <pageSetup paperSize="9" scale="63" orientation="landscape" r:id="rId1"/>
  <headerFooter>
    <oddHeader>&amp;L&amp;G&amp;C&amp;F&amp;R&amp;G</oddHeader>
    <oddFooter>&amp;C&amp;A</oddFooter>
  </headerFooter>
  <ignoredErrors>
    <ignoredError sqref="AA6:AA16 B17:AA17 AA54:AA65 B66:AA66 C84:J84 K72:K84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8CC9-2B46-4940-A352-76FB1088A07F}">
  <sheetPr>
    <tabColor rgb="FFFF0000"/>
    <pageSetUpPr fitToPage="1"/>
  </sheetPr>
  <dimension ref="A1:AI31"/>
  <sheetViews>
    <sheetView showZeros="0" workbookViewId="0">
      <selection activeCell="G12" sqref="G12"/>
    </sheetView>
  </sheetViews>
  <sheetFormatPr baseColWidth="10" defaultColWidth="4.5546875" defaultRowHeight="13.8" x14ac:dyDescent="0.3"/>
  <cols>
    <col min="1" max="1" width="23.33203125" style="49" bestFit="1" customWidth="1"/>
    <col min="2" max="2" width="8.44140625" style="45" bestFit="1" customWidth="1"/>
    <col min="3" max="3" width="8.109375" style="45" bestFit="1" customWidth="1"/>
    <col min="4" max="4" width="8" style="45" bestFit="1" customWidth="1"/>
    <col min="5" max="5" width="7.6640625" style="45" bestFit="1" customWidth="1"/>
    <col min="6" max="6" width="8.6640625" style="45" bestFit="1" customWidth="1"/>
    <col min="7" max="7" width="8" style="45" bestFit="1" customWidth="1"/>
    <col min="8" max="8" width="6.6640625" style="45" customWidth="1"/>
    <col min="9" max="9" width="5.44140625" style="45" bestFit="1" customWidth="1"/>
    <col min="10" max="10" width="6" style="45" bestFit="1" customWidth="1"/>
    <col min="11" max="11" width="5.44140625" style="45" bestFit="1" customWidth="1"/>
    <col min="12" max="12" width="6.33203125" style="45" bestFit="1" customWidth="1"/>
    <col min="13" max="13" width="6.44140625" style="45" bestFit="1" customWidth="1"/>
    <col min="14" max="14" width="5.44140625" style="45" bestFit="1" customWidth="1"/>
    <col min="15" max="15" width="6" style="45" bestFit="1" customWidth="1"/>
    <col min="16" max="16" width="6.44140625" style="45" bestFit="1" customWidth="1"/>
    <col min="17" max="17" width="6" style="45" bestFit="1" customWidth="1"/>
    <col min="18" max="18" width="5.44140625" style="45" bestFit="1" customWidth="1"/>
    <col min="19" max="22" width="5.44140625" style="45" customWidth="1"/>
    <col min="23" max="25" width="6.44140625" style="45" bestFit="1" customWidth="1"/>
    <col min="26" max="26" width="8" style="45" bestFit="1" customWidth="1"/>
    <col min="27" max="27" width="8.5546875" style="45" bestFit="1" customWidth="1"/>
    <col min="28" max="29" width="6.44140625" style="45" customWidth="1"/>
    <col min="30" max="30" width="6.44140625" style="45" bestFit="1" customWidth="1"/>
    <col min="31" max="31" width="6.44140625" style="45" customWidth="1"/>
    <col min="32" max="32" width="8.6640625" style="45" bestFit="1" customWidth="1"/>
    <col min="33" max="33" width="10.44140625" style="46" bestFit="1" customWidth="1"/>
    <col min="34" max="34" width="11.44140625" style="47" bestFit="1" customWidth="1"/>
    <col min="35" max="35" width="4.5546875" style="47" customWidth="1"/>
    <col min="36" max="16384" width="4.5546875" style="48"/>
  </cols>
  <sheetData>
    <row r="1" spans="1:35" ht="21.6" thickBot="1" x14ac:dyDescent="0.35">
      <c r="A1" s="43" t="s">
        <v>49</v>
      </c>
      <c r="B1" s="44"/>
    </row>
    <row r="2" spans="1:35" ht="15" customHeight="1" thickBot="1" x14ac:dyDescent="0.35">
      <c r="B2" s="50"/>
      <c r="C2" s="50"/>
      <c r="D2" s="50"/>
      <c r="E2" s="50"/>
      <c r="F2" s="50"/>
      <c r="G2" s="50"/>
      <c r="H2" s="134" t="s">
        <v>50</v>
      </c>
      <c r="I2" s="135"/>
      <c r="J2" s="51"/>
      <c r="K2" s="50"/>
      <c r="L2" s="50"/>
      <c r="M2" s="134" t="s">
        <v>51</v>
      </c>
      <c r="N2" s="135"/>
      <c r="O2" s="50"/>
      <c r="P2" s="50"/>
      <c r="Q2" s="50"/>
      <c r="R2" s="50"/>
      <c r="S2" s="50"/>
      <c r="T2" s="50"/>
      <c r="U2" s="50"/>
      <c r="V2" s="50"/>
      <c r="W2" s="52"/>
      <c r="X2" s="52"/>
      <c r="Y2" s="52"/>
      <c r="Z2" s="50"/>
      <c r="AA2" s="50"/>
      <c r="AB2" s="50"/>
      <c r="AC2" s="50"/>
      <c r="AD2" s="50"/>
      <c r="AE2" s="50"/>
      <c r="AF2" s="50"/>
    </row>
    <row r="3" spans="1:35" s="60" customFormat="1" ht="144" customHeight="1" thickBot="1" x14ac:dyDescent="0.35">
      <c r="A3" s="49"/>
      <c r="B3" s="53" t="s">
        <v>63</v>
      </c>
      <c r="C3" s="132" t="s">
        <v>64</v>
      </c>
      <c r="D3" s="53" t="s">
        <v>65</v>
      </c>
      <c r="E3" s="132" t="s">
        <v>66</v>
      </c>
      <c r="F3" s="53" t="s">
        <v>67</v>
      </c>
      <c r="G3" s="133" t="s">
        <v>68</v>
      </c>
      <c r="H3" s="53" t="s">
        <v>69</v>
      </c>
      <c r="I3" s="53" t="s">
        <v>70</v>
      </c>
      <c r="J3" s="53" t="s">
        <v>71</v>
      </c>
      <c r="K3" s="53" t="s">
        <v>72</v>
      </c>
      <c r="L3" s="132" t="s">
        <v>73</v>
      </c>
      <c r="M3" s="53" t="s">
        <v>74</v>
      </c>
      <c r="N3" s="53" t="s">
        <v>75</v>
      </c>
      <c r="O3" s="54" t="s">
        <v>76</v>
      </c>
      <c r="P3" s="54" t="s">
        <v>77</v>
      </c>
      <c r="Q3" s="54" t="s">
        <v>78</v>
      </c>
      <c r="R3" s="54" t="s">
        <v>79</v>
      </c>
      <c r="S3" s="55" t="s">
        <v>89</v>
      </c>
      <c r="T3" s="55" t="s">
        <v>52</v>
      </c>
      <c r="U3" s="55" t="s">
        <v>53</v>
      </c>
      <c r="V3" s="55" t="s">
        <v>54</v>
      </c>
      <c r="W3" s="56" t="s">
        <v>55</v>
      </c>
      <c r="X3" s="53" t="s">
        <v>80</v>
      </c>
      <c r="Y3" s="53" t="s">
        <v>81</v>
      </c>
      <c r="Z3" s="53" t="s">
        <v>82</v>
      </c>
      <c r="AA3" s="53" t="s">
        <v>83</v>
      </c>
      <c r="AB3" s="53" t="s">
        <v>84</v>
      </c>
      <c r="AC3" s="53" t="s">
        <v>85</v>
      </c>
      <c r="AD3" s="53" t="s">
        <v>86</v>
      </c>
      <c r="AE3" s="53" t="s">
        <v>87</v>
      </c>
      <c r="AF3" s="53" t="s">
        <v>88</v>
      </c>
      <c r="AG3" s="57" t="s">
        <v>28</v>
      </c>
      <c r="AH3" s="58" t="s">
        <v>42</v>
      </c>
      <c r="AI3" s="59"/>
    </row>
    <row r="4" spans="1:35" ht="16.95" customHeight="1" x14ac:dyDescent="0.3">
      <c r="A4" s="61" t="s">
        <v>3</v>
      </c>
      <c r="B4" s="62">
        <v>9.39</v>
      </c>
      <c r="C4" s="63">
        <v>110.64000000000001</v>
      </c>
      <c r="D4" s="63">
        <v>41.160000000000004</v>
      </c>
      <c r="E4" s="63">
        <v>55.86</v>
      </c>
      <c r="F4" s="63">
        <v>249.00999999999996</v>
      </c>
      <c r="G4" s="64">
        <v>161.98000000000002</v>
      </c>
      <c r="H4" s="62">
        <v>7.6</v>
      </c>
      <c r="I4" s="65">
        <v>2.5257069999999997</v>
      </c>
      <c r="J4" s="66">
        <v>1.849335</v>
      </c>
      <c r="K4" s="63">
        <v>0.25800000000000001</v>
      </c>
      <c r="L4" s="64">
        <v>0.95700000000000007</v>
      </c>
      <c r="M4" s="62">
        <v>1.4413499999999999</v>
      </c>
      <c r="N4" s="65">
        <v>1.44</v>
      </c>
      <c r="O4" s="66">
        <v>0.17499999999999999</v>
      </c>
      <c r="P4" s="63">
        <v>5.0250120000000003</v>
      </c>
      <c r="Q4" s="63">
        <v>0.24700000000000003</v>
      </c>
      <c r="R4" s="63">
        <v>2.4521599999999997</v>
      </c>
      <c r="S4" s="63">
        <v>0</v>
      </c>
      <c r="T4" s="63">
        <v>4.5050000000000007E-2</v>
      </c>
      <c r="U4" s="63">
        <v>5.1430000000000003E-2</v>
      </c>
      <c r="V4" s="66">
        <v>0.15645000000000001</v>
      </c>
      <c r="W4" s="66">
        <v>4.1960000000000006</v>
      </c>
      <c r="X4" s="63">
        <v>2.5099999999999998</v>
      </c>
      <c r="Y4" s="63">
        <v>1.7790000000000001</v>
      </c>
      <c r="Z4" s="63">
        <v>5.74</v>
      </c>
      <c r="AA4" s="65">
        <v>3.2280000000000002</v>
      </c>
      <c r="AB4" s="66">
        <v>2.081</v>
      </c>
      <c r="AC4" s="63">
        <v>0.105</v>
      </c>
      <c r="AD4" s="63">
        <v>10.8264</v>
      </c>
      <c r="AE4" s="63">
        <v>4.7E-2</v>
      </c>
      <c r="AF4" s="65">
        <v>3.2809999999999997</v>
      </c>
      <c r="AG4" s="67">
        <f>SUM(B4:AF4)</f>
        <v>686.05689399999983</v>
      </c>
      <c r="AH4" s="68">
        <v>11456</v>
      </c>
    </row>
    <row r="5" spans="1:35" ht="16.95" customHeight="1" x14ac:dyDescent="0.3">
      <c r="A5" s="69" t="s">
        <v>4</v>
      </c>
      <c r="B5" s="70">
        <v>13.540000000000003</v>
      </c>
      <c r="C5" s="71">
        <v>192.72000000000003</v>
      </c>
      <c r="D5" s="71">
        <v>52.680000000000007</v>
      </c>
      <c r="E5" s="71">
        <v>303.44</v>
      </c>
      <c r="F5" s="71">
        <v>440.24</v>
      </c>
      <c r="G5" s="72">
        <v>301.13</v>
      </c>
      <c r="H5" s="70">
        <v>10.52</v>
      </c>
      <c r="I5" s="73">
        <v>4.0184090000000001</v>
      </c>
      <c r="J5" s="74">
        <v>5.3998030000000004</v>
      </c>
      <c r="K5" s="71">
        <v>0.37</v>
      </c>
      <c r="L5" s="72">
        <v>0.6379999999999999</v>
      </c>
      <c r="M5" s="70">
        <v>1.6549200000000002</v>
      </c>
      <c r="N5" s="73">
        <v>3.24</v>
      </c>
      <c r="O5" s="74">
        <v>0.37</v>
      </c>
      <c r="P5" s="71">
        <v>9.8262020000000003</v>
      </c>
      <c r="Q5" s="71">
        <v>0.1205</v>
      </c>
      <c r="R5" s="71">
        <v>1.6466500000000002</v>
      </c>
      <c r="S5" s="71">
        <v>0</v>
      </c>
      <c r="T5" s="71">
        <v>1.2329999999999999E-2</v>
      </c>
      <c r="U5" s="71">
        <v>1.5349999999999999E-2</v>
      </c>
      <c r="V5" s="74">
        <v>4.265E-2</v>
      </c>
      <c r="W5" s="74">
        <v>3.7320000000000002</v>
      </c>
      <c r="X5" s="71">
        <v>3.0369999999999999</v>
      </c>
      <c r="Y5" s="71">
        <v>3.43</v>
      </c>
      <c r="Z5" s="71">
        <v>10.129999999999999</v>
      </c>
      <c r="AA5" s="73">
        <v>2.7319999999999998</v>
      </c>
      <c r="AB5" s="74">
        <v>3.75</v>
      </c>
      <c r="AC5" s="71">
        <v>0.27500000000000002</v>
      </c>
      <c r="AD5" s="71">
        <v>10.642349999999999</v>
      </c>
      <c r="AE5" s="71">
        <v>3.3999999999999996E-2</v>
      </c>
      <c r="AF5" s="73">
        <v>3.7079999999999997</v>
      </c>
      <c r="AG5" s="75">
        <f t="shared" ref="AG5:AG27" si="0">SUM(B5:AF5)</f>
        <v>1383.0951640000001</v>
      </c>
      <c r="AH5" s="76">
        <v>19057</v>
      </c>
    </row>
    <row r="6" spans="1:35" ht="16.95" customHeight="1" x14ac:dyDescent="0.3">
      <c r="A6" s="77" t="s">
        <v>5</v>
      </c>
      <c r="B6" s="70">
        <v>10.649999999999999</v>
      </c>
      <c r="C6" s="71">
        <v>393.44999999999993</v>
      </c>
      <c r="D6" s="71">
        <v>73.87273900000001</v>
      </c>
      <c r="E6" s="71">
        <v>156.26</v>
      </c>
      <c r="F6" s="71">
        <v>441.4</v>
      </c>
      <c r="G6" s="72">
        <v>339.43000000000006</v>
      </c>
      <c r="H6" s="70">
        <v>15.2</v>
      </c>
      <c r="I6" s="73">
        <v>2.093925</v>
      </c>
      <c r="J6" s="74">
        <v>2.9242119999999998</v>
      </c>
      <c r="K6" s="71">
        <v>0.66899999999999993</v>
      </c>
      <c r="L6" s="72">
        <v>2.02</v>
      </c>
      <c r="M6" s="70">
        <v>1.80132</v>
      </c>
      <c r="N6" s="73">
        <v>3.06</v>
      </c>
      <c r="O6" s="74">
        <v>0.27099999999999996</v>
      </c>
      <c r="P6" s="71">
        <v>18.995300999999998</v>
      </c>
      <c r="Q6" s="71">
        <v>0.33800000000000002</v>
      </c>
      <c r="R6" s="71">
        <v>1.56728</v>
      </c>
      <c r="S6" s="71">
        <v>0</v>
      </c>
      <c r="T6" s="71">
        <v>6.9899999999999997E-3</v>
      </c>
      <c r="U6" s="71">
        <v>0.11022</v>
      </c>
      <c r="V6" s="74">
        <v>0.11801999999999999</v>
      </c>
      <c r="W6" s="74">
        <v>3.3489999999999998</v>
      </c>
      <c r="X6" s="71">
        <v>1.9100000000000001</v>
      </c>
      <c r="Y6" s="71">
        <v>0</v>
      </c>
      <c r="Z6" s="71">
        <v>15.91</v>
      </c>
      <c r="AA6" s="73">
        <v>1.216</v>
      </c>
      <c r="AB6" s="74">
        <v>4.4619999999999997</v>
      </c>
      <c r="AC6" s="71">
        <v>0</v>
      </c>
      <c r="AD6" s="71">
        <v>14.175650000000001</v>
      </c>
      <c r="AE6" s="71">
        <v>6.0999999999999999E-2</v>
      </c>
      <c r="AF6" s="73">
        <v>4.5860000000000003</v>
      </c>
      <c r="AG6" s="75">
        <f t="shared" si="0"/>
        <v>1509.9076569999995</v>
      </c>
      <c r="AH6" s="76">
        <v>11637</v>
      </c>
    </row>
    <row r="7" spans="1:35" ht="16.95" customHeight="1" x14ac:dyDescent="0.3">
      <c r="A7" s="69" t="s">
        <v>6</v>
      </c>
      <c r="B7" s="70">
        <v>0</v>
      </c>
      <c r="C7" s="71">
        <v>225.14000000000001</v>
      </c>
      <c r="D7" s="71">
        <v>37.07</v>
      </c>
      <c r="E7" s="71">
        <v>61.9</v>
      </c>
      <c r="F7" s="71">
        <v>453.39</v>
      </c>
      <c r="G7" s="72">
        <v>490.56</v>
      </c>
      <c r="H7" s="70">
        <v>12.38</v>
      </c>
      <c r="I7" s="73">
        <v>2.6876829999999998</v>
      </c>
      <c r="J7" s="74">
        <v>2.0721540000000003</v>
      </c>
      <c r="K7" s="71">
        <v>0.51</v>
      </c>
      <c r="L7" s="72">
        <v>1.1499999999999999</v>
      </c>
      <c r="M7" s="70">
        <v>2.6514700000000002</v>
      </c>
      <c r="N7" s="73">
        <v>2.9699999999999998</v>
      </c>
      <c r="O7" s="74">
        <v>0.126</v>
      </c>
      <c r="P7" s="71">
        <v>16.614986999999999</v>
      </c>
      <c r="Q7" s="71">
        <v>0.30549999999999999</v>
      </c>
      <c r="R7" s="71">
        <v>1.98465</v>
      </c>
      <c r="S7" s="71">
        <v>0</v>
      </c>
      <c r="T7" s="71">
        <v>9.3699999999999999E-3</v>
      </c>
      <c r="U7" s="71">
        <v>3.7740000000000003E-2</v>
      </c>
      <c r="V7" s="74">
        <v>0.22767999999999999</v>
      </c>
      <c r="W7" s="74">
        <v>1.3239999999999998</v>
      </c>
      <c r="X7" s="71">
        <v>1.5890000000000002</v>
      </c>
      <c r="Y7" s="71">
        <v>9.2999999999999999E-2</v>
      </c>
      <c r="Z7" s="71">
        <v>13.16</v>
      </c>
      <c r="AA7" s="73">
        <v>1.252</v>
      </c>
      <c r="AB7" s="74">
        <v>1.7170000000000001</v>
      </c>
      <c r="AC7" s="71">
        <v>0.34199999999999997</v>
      </c>
      <c r="AD7" s="71">
        <v>9.9776499999999988</v>
      </c>
      <c r="AE7" s="71">
        <v>2.8000000000000001E-2</v>
      </c>
      <c r="AF7" s="73">
        <v>6.0030000000000001</v>
      </c>
      <c r="AG7" s="75">
        <f t="shared" si="0"/>
        <v>1347.2728840000004</v>
      </c>
      <c r="AH7" s="76">
        <v>15234</v>
      </c>
    </row>
    <row r="8" spans="1:35" ht="16.95" customHeight="1" x14ac:dyDescent="0.3">
      <c r="A8" s="69" t="s">
        <v>7</v>
      </c>
      <c r="B8" s="70">
        <v>8.4499999999999993</v>
      </c>
      <c r="C8" s="71">
        <v>309.64</v>
      </c>
      <c r="D8" s="71">
        <v>89.75</v>
      </c>
      <c r="E8" s="71">
        <v>143.18</v>
      </c>
      <c r="F8" s="71">
        <v>448.54</v>
      </c>
      <c r="G8" s="72">
        <v>359.76</v>
      </c>
      <c r="H8" s="70">
        <v>15.479999999999999</v>
      </c>
      <c r="I8" s="73">
        <v>4.3387659999999997</v>
      </c>
      <c r="J8" s="74">
        <v>2.096438</v>
      </c>
      <c r="K8" s="71">
        <v>0.59499999999999997</v>
      </c>
      <c r="L8" s="72">
        <v>2.407</v>
      </c>
      <c r="M8" s="70">
        <v>2.7325399999999997</v>
      </c>
      <c r="N8" s="73">
        <v>1.26</v>
      </c>
      <c r="O8" s="74">
        <v>0.20100000000000001</v>
      </c>
      <c r="P8" s="71">
        <v>24.718592000000001</v>
      </c>
      <c r="Q8" s="71">
        <v>0.35550000000000004</v>
      </c>
      <c r="R8" s="71">
        <v>3.2129299999999996</v>
      </c>
      <c r="S8" s="71">
        <v>0</v>
      </c>
      <c r="T8" s="71">
        <v>0.21940000000000001</v>
      </c>
      <c r="U8" s="71">
        <v>0.13816000000000001</v>
      </c>
      <c r="V8" s="74">
        <v>0.57391000000000003</v>
      </c>
      <c r="W8" s="74">
        <v>6.3090000000000002</v>
      </c>
      <c r="X8" s="71">
        <v>3.9889999999999999</v>
      </c>
      <c r="Y8" s="71">
        <v>2.7850000000000001</v>
      </c>
      <c r="Z8" s="71">
        <v>13.95</v>
      </c>
      <c r="AA8" s="73">
        <v>5.22</v>
      </c>
      <c r="AB8" s="74">
        <v>2.198</v>
      </c>
      <c r="AC8" s="71">
        <v>2.3670000000000004</v>
      </c>
      <c r="AD8" s="71">
        <v>24.422249999999998</v>
      </c>
      <c r="AE8" s="71">
        <v>8.6999999999999994E-2</v>
      </c>
      <c r="AF8" s="73">
        <v>6.2880000000000003</v>
      </c>
      <c r="AG8" s="75">
        <f t="shared" si="0"/>
        <v>1485.264486</v>
      </c>
      <c r="AH8" s="76">
        <v>27123</v>
      </c>
    </row>
    <row r="9" spans="1:35" ht="16.95" customHeight="1" x14ac:dyDescent="0.3">
      <c r="A9" s="69" t="s">
        <v>8</v>
      </c>
      <c r="B9" s="70">
        <v>0</v>
      </c>
      <c r="C9" s="71">
        <v>81.259999999999991</v>
      </c>
      <c r="D9" s="71">
        <v>34.266859999999994</v>
      </c>
      <c r="E9" s="71">
        <v>38.56</v>
      </c>
      <c r="F9" s="71">
        <v>146.69</v>
      </c>
      <c r="G9" s="72">
        <v>177.49500000000003</v>
      </c>
      <c r="H9" s="70">
        <v>4</v>
      </c>
      <c r="I9" s="73">
        <v>3.1021619999999999</v>
      </c>
      <c r="J9" s="74">
        <v>0</v>
      </c>
      <c r="K9" s="71">
        <v>0.29100000000000004</v>
      </c>
      <c r="L9" s="72">
        <v>0.50600000000000001</v>
      </c>
      <c r="M9" s="70">
        <v>0.13063999999999998</v>
      </c>
      <c r="N9" s="73">
        <v>0.9</v>
      </c>
      <c r="O9" s="74">
        <v>0.11600000000000001</v>
      </c>
      <c r="P9" s="71">
        <v>7.3472730000000004</v>
      </c>
      <c r="Q9" s="71">
        <v>0.1145</v>
      </c>
      <c r="R9" s="71">
        <v>1.44869</v>
      </c>
      <c r="S9" s="71">
        <v>0</v>
      </c>
      <c r="T9" s="71">
        <v>6.4569999999999989E-2</v>
      </c>
      <c r="U9" s="71">
        <v>1.8009999999999998E-2</v>
      </c>
      <c r="V9" s="74">
        <v>0.16216000000000003</v>
      </c>
      <c r="W9" s="74">
        <v>2.2170000000000001</v>
      </c>
      <c r="X9" s="71">
        <v>1.4419999999999999</v>
      </c>
      <c r="Y9" s="71">
        <v>0.434</v>
      </c>
      <c r="Z9" s="71">
        <v>6.7100000000000009</v>
      </c>
      <c r="AA9" s="73">
        <v>1.409</v>
      </c>
      <c r="AB9" s="74">
        <v>1.1359999999999999</v>
      </c>
      <c r="AC9" s="71">
        <v>0.61</v>
      </c>
      <c r="AD9" s="71">
        <v>7.7670499999999985</v>
      </c>
      <c r="AE9" s="71">
        <v>5.5E-2</v>
      </c>
      <c r="AF9" s="73">
        <v>1.1100000000000001</v>
      </c>
      <c r="AG9" s="75">
        <f t="shared" si="0"/>
        <v>519.36291500000004</v>
      </c>
      <c r="AH9" s="76">
        <v>7304</v>
      </c>
    </row>
    <row r="10" spans="1:35" ht="16.95" customHeight="1" x14ac:dyDescent="0.3">
      <c r="A10" s="69" t="s">
        <v>9</v>
      </c>
      <c r="B10" s="70">
        <v>1.01</v>
      </c>
      <c r="C10" s="71">
        <v>395.02</v>
      </c>
      <c r="D10" s="71">
        <v>38.389999999999993</v>
      </c>
      <c r="E10" s="71">
        <v>88.90000000000002</v>
      </c>
      <c r="F10" s="71">
        <v>346.30999999999995</v>
      </c>
      <c r="G10" s="72">
        <v>414.52</v>
      </c>
      <c r="H10" s="70">
        <v>8.86</v>
      </c>
      <c r="I10" s="73">
        <v>2.0125270000000004</v>
      </c>
      <c r="J10" s="74">
        <v>2.0017450000000006</v>
      </c>
      <c r="K10" s="71">
        <v>0.35299999999999998</v>
      </c>
      <c r="L10" s="72">
        <v>0.68799999999999994</v>
      </c>
      <c r="M10" s="70">
        <v>1.7426199999999998</v>
      </c>
      <c r="N10" s="73">
        <v>2.16</v>
      </c>
      <c r="O10" s="74">
        <v>0.219</v>
      </c>
      <c r="P10" s="71">
        <v>20.609629000000002</v>
      </c>
      <c r="Q10" s="71">
        <v>0.2475</v>
      </c>
      <c r="R10" s="71">
        <v>1.5853600000000003</v>
      </c>
      <c r="S10" s="71">
        <v>7.63</v>
      </c>
      <c r="T10" s="71">
        <v>9.9690000000000001E-2</v>
      </c>
      <c r="U10" s="71">
        <v>7.6120000000000007E-2</v>
      </c>
      <c r="V10" s="74">
        <v>0.14910000000000001</v>
      </c>
      <c r="W10" s="74">
        <v>2.0039999999999996</v>
      </c>
      <c r="X10" s="71">
        <v>1.1159999999999999</v>
      </c>
      <c r="Y10" s="71">
        <v>0.35599999999999998</v>
      </c>
      <c r="Z10" s="71">
        <v>15.899999999999999</v>
      </c>
      <c r="AA10" s="73">
        <v>0.51600000000000001</v>
      </c>
      <c r="AB10" s="74">
        <v>2.246</v>
      </c>
      <c r="AC10" s="71">
        <v>1.0290000000000001</v>
      </c>
      <c r="AD10" s="71">
        <v>7.8350500000000007</v>
      </c>
      <c r="AE10" s="71">
        <v>4.2999999999999997E-2</v>
      </c>
      <c r="AF10" s="73">
        <v>1.9410000000000001</v>
      </c>
      <c r="AG10" s="75">
        <f t="shared" si="0"/>
        <v>1365.5703410000003</v>
      </c>
      <c r="AH10" s="76">
        <v>10698</v>
      </c>
    </row>
    <row r="11" spans="1:35" ht="16.95" customHeight="1" x14ac:dyDescent="0.3">
      <c r="A11" s="69" t="s">
        <v>10</v>
      </c>
      <c r="B11" s="70">
        <v>20.65</v>
      </c>
      <c r="C11" s="71">
        <v>225.5</v>
      </c>
      <c r="D11" s="71">
        <v>76.420000000000016</v>
      </c>
      <c r="E11" s="71">
        <v>136.52000000000001</v>
      </c>
      <c r="F11" s="71">
        <v>304.39999999999998</v>
      </c>
      <c r="G11" s="72">
        <v>320.44000000000005</v>
      </c>
      <c r="H11" s="70">
        <v>10.54</v>
      </c>
      <c r="I11" s="73">
        <v>6.3314900000000005</v>
      </c>
      <c r="J11" s="74">
        <v>1.7706059999999999</v>
      </c>
      <c r="K11" s="71">
        <v>0.70099999999999996</v>
      </c>
      <c r="L11" s="72">
        <v>0.86099999999999999</v>
      </c>
      <c r="M11" s="70">
        <v>3.59</v>
      </c>
      <c r="N11" s="73">
        <v>3.33</v>
      </c>
      <c r="O11" s="74">
        <v>0.39300000000000002</v>
      </c>
      <c r="P11" s="71">
        <v>14.671769999999999</v>
      </c>
      <c r="Q11" s="71">
        <v>0.26950000000000002</v>
      </c>
      <c r="R11" s="71">
        <v>4.7219100000000003</v>
      </c>
      <c r="S11" s="71">
        <v>0</v>
      </c>
      <c r="T11" s="71">
        <v>4.3709999999999999E-2</v>
      </c>
      <c r="U11" s="71">
        <v>7.8980000000000009E-2</v>
      </c>
      <c r="V11" s="74">
        <v>0.23765</v>
      </c>
      <c r="W11" s="74">
        <v>8.8719999999999999</v>
      </c>
      <c r="X11" s="71">
        <v>4.0110000000000001</v>
      </c>
      <c r="Y11" s="71">
        <v>3.7350000000000003</v>
      </c>
      <c r="Z11" s="71">
        <v>12.510000000000002</v>
      </c>
      <c r="AA11" s="73">
        <v>4.5369999999999999</v>
      </c>
      <c r="AB11" s="74">
        <v>1.6539999999999999</v>
      </c>
      <c r="AC11" s="71">
        <v>0.22</v>
      </c>
      <c r="AD11" s="71">
        <v>15.447649999999998</v>
      </c>
      <c r="AE11" s="71">
        <v>0.17899999999999999</v>
      </c>
      <c r="AF11" s="73">
        <v>15.189</v>
      </c>
      <c r="AG11" s="75">
        <f t="shared" si="0"/>
        <v>1197.8252660000003</v>
      </c>
      <c r="AH11" s="76">
        <v>28386</v>
      </c>
    </row>
    <row r="12" spans="1:35" ht="16.95" customHeight="1" x14ac:dyDescent="0.3">
      <c r="A12" s="69" t="s">
        <v>11</v>
      </c>
      <c r="B12" s="70">
        <v>10.45</v>
      </c>
      <c r="C12" s="71">
        <v>450.91999999999996</v>
      </c>
      <c r="D12" s="71">
        <v>81.660000000000011</v>
      </c>
      <c r="E12" s="71">
        <v>79.239999999999995</v>
      </c>
      <c r="F12" s="71">
        <v>746.83999999999992</v>
      </c>
      <c r="G12" s="72">
        <v>479.25</v>
      </c>
      <c r="H12" s="70">
        <v>25.78</v>
      </c>
      <c r="I12" s="73">
        <v>4.7674570000000003</v>
      </c>
      <c r="J12" s="74">
        <v>3.7977310000000006</v>
      </c>
      <c r="K12" s="71">
        <v>0.754</v>
      </c>
      <c r="L12" s="72">
        <v>1.2270000000000001</v>
      </c>
      <c r="M12" s="70">
        <v>5.9458799999999998</v>
      </c>
      <c r="N12" s="73">
        <v>2.9699999999999998</v>
      </c>
      <c r="O12" s="74">
        <v>0.35399999999999998</v>
      </c>
      <c r="P12" s="71">
        <v>15.066232999999999</v>
      </c>
      <c r="Q12" s="71">
        <v>0.91600000000000004</v>
      </c>
      <c r="R12" s="71">
        <v>3.6187</v>
      </c>
      <c r="S12" s="71">
        <v>8.759999999999998</v>
      </c>
      <c r="T12" s="71">
        <v>0.16847999999999999</v>
      </c>
      <c r="U12" s="71">
        <v>7.8479999999999994E-2</v>
      </c>
      <c r="V12" s="74">
        <v>0.36641999999999997</v>
      </c>
      <c r="W12" s="74">
        <v>26.083000000000002</v>
      </c>
      <c r="X12" s="71">
        <v>11.375999999999999</v>
      </c>
      <c r="Y12" s="71">
        <v>15.870000000000003</v>
      </c>
      <c r="Z12" s="71">
        <v>15.439999999999998</v>
      </c>
      <c r="AA12" s="73">
        <v>11.125</v>
      </c>
      <c r="AB12" s="74">
        <v>2.7750000000000004</v>
      </c>
      <c r="AC12" s="71">
        <v>1.7789999999999999</v>
      </c>
      <c r="AD12" s="71">
        <v>16.754349999999999</v>
      </c>
      <c r="AE12" s="71">
        <v>0.17299999999999999</v>
      </c>
      <c r="AF12" s="73">
        <v>7.0680000000000005</v>
      </c>
      <c r="AG12" s="75">
        <f t="shared" si="0"/>
        <v>2031.3737309999999</v>
      </c>
      <c r="AH12" s="76">
        <v>29523</v>
      </c>
    </row>
    <row r="13" spans="1:35" ht="16.95" customHeight="1" x14ac:dyDescent="0.3">
      <c r="A13" s="69" t="s">
        <v>12</v>
      </c>
      <c r="B13" s="70">
        <v>2.2699999999999996</v>
      </c>
      <c r="C13" s="71">
        <v>977.7</v>
      </c>
      <c r="D13" s="71">
        <v>59.920000000000009</v>
      </c>
      <c r="E13" s="71">
        <v>58.120000000000005</v>
      </c>
      <c r="F13" s="71">
        <v>537.79999999999995</v>
      </c>
      <c r="G13" s="72">
        <v>557.29</v>
      </c>
      <c r="H13" s="70">
        <v>24.6</v>
      </c>
      <c r="I13" s="73">
        <v>5.8870219999999991</v>
      </c>
      <c r="J13" s="74">
        <v>4.4652850000000006</v>
      </c>
      <c r="K13" s="71">
        <v>0.71799999999999997</v>
      </c>
      <c r="L13" s="72">
        <v>2.6959999999999997</v>
      </c>
      <c r="M13" s="70">
        <v>4.6904300000000001</v>
      </c>
      <c r="N13" s="73">
        <v>1.98</v>
      </c>
      <c r="O13" s="74">
        <v>0.374</v>
      </c>
      <c r="P13" s="71">
        <v>51.544045000000004</v>
      </c>
      <c r="Q13" s="71">
        <v>0.61099999999999999</v>
      </c>
      <c r="R13" s="71">
        <v>0.74761</v>
      </c>
      <c r="S13" s="71">
        <v>0</v>
      </c>
      <c r="T13" s="71">
        <v>4.2130000000000001E-2</v>
      </c>
      <c r="U13" s="71">
        <v>6.83E-2</v>
      </c>
      <c r="V13" s="74">
        <v>0.37231000000000003</v>
      </c>
      <c r="W13" s="74">
        <v>16.537999999999997</v>
      </c>
      <c r="X13" s="71">
        <v>5.5140000000000002</v>
      </c>
      <c r="Y13" s="71">
        <v>9.2850000000000001</v>
      </c>
      <c r="Z13" s="71">
        <v>25.46</v>
      </c>
      <c r="AA13" s="73">
        <v>8.4540000000000006</v>
      </c>
      <c r="AB13" s="74">
        <v>3.077</v>
      </c>
      <c r="AC13" s="71">
        <v>1.4020000000000001</v>
      </c>
      <c r="AD13" s="71">
        <v>12.959849999999998</v>
      </c>
      <c r="AE13" s="71">
        <v>0.11700000000000002</v>
      </c>
      <c r="AF13" s="73">
        <v>6.4189999999999996</v>
      </c>
      <c r="AG13" s="75">
        <f t="shared" si="0"/>
        <v>2381.1219820000006</v>
      </c>
      <c r="AH13" s="76">
        <v>16578</v>
      </c>
    </row>
    <row r="14" spans="1:35" ht="16.95" customHeight="1" x14ac:dyDescent="0.3">
      <c r="A14" s="69" t="s">
        <v>13</v>
      </c>
      <c r="B14" s="70">
        <v>0</v>
      </c>
      <c r="C14" s="71">
        <v>267.25</v>
      </c>
      <c r="D14" s="71">
        <v>7.12</v>
      </c>
      <c r="E14" s="71">
        <v>21.700000000000003</v>
      </c>
      <c r="F14" s="71">
        <v>125.11</v>
      </c>
      <c r="G14" s="72">
        <v>213.74999999999997</v>
      </c>
      <c r="H14" s="70">
        <v>5.6599999999999993</v>
      </c>
      <c r="I14" s="73">
        <v>1.52549</v>
      </c>
      <c r="J14" s="74">
        <v>2.3077E-2</v>
      </c>
      <c r="K14" s="71">
        <v>0.20100000000000001</v>
      </c>
      <c r="L14" s="72">
        <v>0.33299999999999996</v>
      </c>
      <c r="M14" s="70">
        <v>0.42880000000000001</v>
      </c>
      <c r="N14" s="73">
        <v>0.63</v>
      </c>
      <c r="O14" s="74">
        <v>0.04</v>
      </c>
      <c r="P14" s="71">
        <v>16.357095000000001</v>
      </c>
      <c r="Q14" s="71">
        <v>0.105</v>
      </c>
      <c r="R14" s="71">
        <v>0.58221999999999996</v>
      </c>
      <c r="S14" s="71">
        <v>0</v>
      </c>
      <c r="T14" s="71">
        <v>1.92E-3</v>
      </c>
      <c r="U14" s="71">
        <v>9.1479999999999992E-2</v>
      </c>
      <c r="V14" s="74">
        <v>0.24791000000000002</v>
      </c>
      <c r="W14" s="74">
        <v>0</v>
      </c>
      <c r="X14" s="71">
        <v>0</v>
      </c>
      <c r="Y14" s="71">
        <v>0</v>
      </c>
      <c r="Z14" s="71">
        <v>6.36</v>
      </c>
      <c r="AA14" s="73">
        <v>0</v>
      </c>
      <c r="AB14" s="74">
        <v>1.0309999999999999</v>
      </c>
      <c r="AC14" s="71">
        <v>0.53599999999999992</v>
      </c>
      <c r="AD14" s="71">
        <v>4.0424999999999995</v>
      </c>
      <c r="AE14" s="71">
        <v>2.3E-2</v>
      </c>
      <c r="AF14" s="73">
        <v>1.7489999999999999</v>
      </c>
      <c r="AG14" s="75">
        <f t="shared" si="0"/>
        <v>674.89849199999992</v>
      </c>
      <c r="AH14" s="76">
        <v>4483</v>
      </c>
    </row>
    <row r="15" spans="1:35" ht="16.95" customHeight="1" x14ac:dyDescent="0.3">
      <c r="A15" s="69" t="s">
        <v>14</v>
      </c>
      <c r="B15" s="70">
        <v>8.76</v>
      </c>
      <c r="C15" s="71">
        <v>130.64000000000001</v>
      </c>
      <c r="D15" s="71">
        <v>25.810000000000002</v>
      </c>
      <c r="E15" s="71">
        <v>138.47999999999999</v>
      </c>
      <c r="F15" s="71">
        <v>238.72</v>
      </c>
      <c r="G15" s="72">
        <v>185.41200000000001</v>
      </c>
      <c r="H15" s="70">
        <v>6.9</v>
      </c>
      <c r="I15" s="73">
        <v>4.1165669999999999</v>
      </c>
      <c r="J15" s="74">
        <v>2.4493649999999998</v>
      </c>
      <c r="K15" s="71">
        <v>0.246</v>
      </c>
      <c r="L15" s="72">
        <v>0.48599999999999999</v>
      </c>
      <c r="M15" s="70">
        <v>1.4099500000000003</v>
      </c>
      <c r="N15" s="73">
        <v>3.24</v>
      </c>
      <c r="O15" s="74">
        <v>0.16699999999999998</v>
      </c>
      <c r="P15" s="71">
        <v>6.4720080000000006</v>
      </c>
      <c r="Q15" s="71">
        <v>0.28299999999999997</v>
      </c>
      <c r="R15" s="71">
        <v>1.2884900000000001</v>
      </c>
      <c r="S15" s="71">
        <v>0</v>
      </c>
      <c r="T15" s="71">
        <v>1.0579999999999999E-2</v>
      </c>
      <c r="U15" s="71">
        <v>2.0400000000000001E-2</v>
      </c>
      <c r="V15" s="74">
        <v>0.11239</v>
      </c>
      <c r="W15" s="74">
        <v>6.4519999999999991</v>
      </c>
      <c r="X15" s="71">
        <v>4.2550000000000008</v>
      </c>
      <c r="Y15" s="71">
        <v>6.35</v>
      </c>
      <c r="Z15" s="71">
        <v>6.41</v>
      </c>
      <c r="AA15" s="73">
        <v>4.657</v>
      </c>
      <c r="AB15" s="74">
        <v>1.548</v>
      </c>
      <c r="AC15" s="71">
        <v>1.591</v>
      </c>
      <c r="AD15" s="71">
        <v>11.169650000000001</v>
      </c>
      <c r="AE15" s="71">
        <v>0.04</v>
      </c>
      <c r="AF15" s="73">
        <v>2.7949999999999999</v>
      </c>
      <c r="AG15" s="75">
        <f t="shared" si="0"/>
        <v>800.29139999999995</v>
      </c>
      <c r="AH15" s="76">
        <v>14859</v>
      </c>
    </row>
    <row r="16" spans="1:35" ht="16.95" customHeight="1" x14ac:dyDescent="0.3">
      <c r="A16" s="69" t="s">
        <v>15</v>
      </c>
      <c r="B16" s="70">
        <v>17.39</v>
      </c>
      <c r="C16" s="71">
        <v>265.66000000000003</v>
      </c>
      <c r="D16" s="71">
        <v>34.610000000000007</v>
      </c>
      <c r="E16" s="71">
        <v>186.50000000000006</v>
      </c>
      <c r="F16" s="71">
        <v>434.55</v>
      </c>
      <c r="G16" s="72">
        <v>306.05500000000001</v>
      </c>
      <c r="H16" s="70">
        <v>11.6</v>
      </c>
      <c r="I16" s="73">
        <v>3.9834369999999999</v>
      </c>
      <c r="J16" s="74">
        <v>2.3417629999999994</v>
      </c>
      <c r="K16" s="71">
        <v>0.39600000000000002</v>
      </c>
      <c r="L16" s="72">
        <v>0.60199999999999998</v>
      </c>
      <c r="M16" s="70">
        <v>1.9582500000000003</v>
      </c>
      <c r="N16" s="73">
        <v>3.69</v>
      </c>
      <c r="O16" s="74">
        <v>7.5000000000000011E-2</v>
      </c>
      <c r="P16" s="71">
        <v>15.139205000000002</v>
      </c>
      <c r="Q16" s="71">
        <v>0.31950000000000001</v>
      </c>
      <c r="R16" s="71">
        <v>1.8767</v>
      </c>
      <c r="S16" s="71">
        <v>0</v>
      </c>
      <c r="T16" s="71">
        <v>3.0780000000000002E-2</v>
      </c>
      <c r="U16" s="71">
        <v>9.2600000000000002E-2</v>
      </c>
      <c r="V16" s="74">
        <v>0.26539000000000001</v>
      </c>
      <c r="W16" s="74">
        <v>8.4280000000000008</v>
      </c>
      <c r="X16" s="71">
        <v>5.7539999999999996</v>
      </c>
      <c r="Y16" s="71">
        <v>5.6910000000000007</v>
      </c>
      <c r="Z16" s="71">
        <v>10.799999999999999</v>
      </c>
      <c r="AA16" s="73">
        <v>6.7939999999999996</v>
      </c>
      <c r="AB16" s="74">
        <v>5.1520000000000001</v>
      </c>
      <c r="AC16" s="71">
        <v>1.4350000000000001</v>
      </c>
      <c r="AD16" s="71">
        <v>18.283299999999997</v>
      </c>
      <c r="AE16" s="71">
        <v>5.1999999999999998E-2</v>
      </c>
      <c r="AF16" s="73">
        <v>3.7549999999999999</v>
      </c>
      <c r="AG16" s="75">
        <f t="shared" si="0"/>
        <v>1353.2799250000003</v>
      </c>
      <c r="AH16" s="76">
        <v>17814</v>
      </c>
    </row>
    <row r="17" spans="1:34" ht="16.95" customHeight="1" x14ac:dyDescent="0.3">
      <c r="A17" s="77" t="s">
        <v>16</v>
      </c>
      <c r="B17" s="70">
        <v>8.09</v>
      </c>
      <c r="C17" s="71">
        <v>453.42999999999995</v>
      </c>
      <c r="D17" s="71">
        <v>93.779999999999987</v>
      </c>
      <c r="E17" s="71">
        <v>340.34</v>
      </c>
      <c r="F17" s="71">
        <v>737.14999999999986</v>
      </c>
      <c r="G17" s="72">
        <v>682.80000000000007</v>
      </c>
      <c r="H17" s="70">
        <v>14.580000000000002</v>
      </c>
      <c r="I17" s="73">
        <v>6.9419490000000001</v>
      </c>
      <c r="J17" s="74">
        <v>4.5893730000000001</v>
      </c>
      <c r="K17" s="71">
        <v>0.56099999999999994</v>
      </c>
      <c r="L17" s="72">
        <v>0.9830000000000001</v>
      </c>
      <c r="M17" s="70">
        <v>2.02494</v>
      </c>
      <c r="N17" s="73">
        <v>3.0600000000000005</v>
      </c>
      <c r="O17" s="74">
        <v>0.34699999999999998</v>
      </c>
      <c r="P17" s="71">
        <v>19.816770000000002</v>
      </c>
      <c r="Q17" s="71">
        <v>0.40200000000000002</v>
      </c>
      <c r="R17" s="71">
        <v>1.0643099999999999</v>
      </c>
      <c r="S17" s="71">
        <v>9.4599999999999991</v>
      </c>
      <c r="T17" s="71">
        <v>2.8169999999999997E-2</v>
      </c>
      <c r="U17" s="71">
        <v>1.107E-2</v>
      </c>
      <c r="V17" s="74">
        <v>0.19399</v>
      </c>
      <c r="W17" s="74">
        <v>5.3030000000000008</v>
      </c>
      <c r="X17" s="71">
        <v>1.6619999999999999</v>
      </c>
      <c r="Y17" s="71">
        <v>1.2100000000000002</v>
      </c>
      <c r="Z17" s="71">
        <v>23.160000000000004</v>
      </c>
      <c r="AA17" s="73">
        <v>1.8920000000000001</v>
      </c>
      <c r="AB17" s="74">
        <v>6.4019999999999992</v>
      </c>
      <c r="AC17" s="71">
        <v>1.4440000000000002</v>
      </c>
      <c r="AD17" s="71">
        <v>17.203249999999997</v>
      </c>
      <c r="AE17" s="71">
        <v>3.5999999999999997E-2</v>
      </c>
      <c r="AF17" s="73">
        <v>6.4790000000000001</v>
      </c>
      <c r="AG17" s="75">
        <f t="shared" si="0"/>
        <v>2444.4448219999995</v>
      </c>
      <c r="AH17" s="76">
        <v>32827</v>
      </c>
    </row>
    <row r="18" spans="1:34" ht="16.95" customHeight="1" x14ac:dyDescent="0.3">
      <c r="A18" s="69" t="s">
        <v>17</v>
      </c>
      <c r="B18" s="70">
        <v>16.61</v>
      </c>
      <c r="C18" s="71">
        <v>348.28999999999991</v>
      </c>
      <c r="D18" s="71">
        <v>43.440000000000005</v>
      </c>
      <c r="E18" s="71">
        <v>176.98000000000002</v>
      </c>
      <c r="F18" s="71">
        <v>629.83000000000004</v>
      </c>
      <c r="G18" s="72">
        <v>421.31</v>
      </c>
      <c r="H18" s="70">
        <v>13.379999999999999</v>
      </c>
      <c r="I18" s="73">
        <v>0.69860600000000006</v>
      </c>
      <c r="J18" s="74">
        <v>2.7392099999999999</v>
      </c>
      <c r="K18" s="71">
        <v>0.57199999999999995</v>
      </c>
      <c r="L18" s="72">
        <v>0.8680000000000001</v>
      </c>
      <c r="M18" s="70">
        <v>1.90598</v>
      </c>
      <c r="N18" s="73">
        <v>3.51</v>
      </c>
      <c r="O18" s="74">
        <v>0.32200000000000001</v>
      </c>
      <c r="P18" s="71">
        <v>18.410054000000002</v>
      </c>
      <c r="Q18" s="71">
        <v>0.35799999999999998</v>
      </c>
      <c r="R18" s="71">
        <v>1.0427</v>
      </c>
      <c r="S18" s="71">
        <v>7.1560000000000006</v>
      </c>
      <c r="T18" s="71">
        <v>0</v>
      </c>
      <c r="U18" s="71">
        <v>4.6000000000000001E-4</v>
      </c>
      <c r="V18" s="74">
        <v>0.11728</v>
      </c>
      <c r="W18" s="74">
        <v>2.8980000000000001</v>
      </c>
      <c r="X18" s="71">
        <v>1.661</v>
      </c>
      <c r="Y18" s="71">
        <v>0.44099999999999995</v>
      </c>
      <c r="Z18" s="71">
        <v>13.379999999999999</v>
      </c>
      <c r="AA18" s="73">
        <v>1.7849999999999999</v>
      </c>
      <c r="AB18" s="74">
        <v>3.6510000000000002</v>
      </c>
      <c r="AC18" s="71">
        <v>0.45200000000000001</v>
      </c>
      <c r="AD18" s="71">
        <v>16.636199999999999</v>
      </c>
      <c r="AE18" s="71">
        <v>0.122</v>
      </c>
      <c r="AF18" s="73">
        <v>1.6919999999999999</v>
      </c>
      <c r="AG18" s="75">
        <f t="shared" si="0"/>
        <v>1730.2584899999997</v>
      </c>
      <c r="AH18" s="76">
        <v>20296</v>
      </c>
    </row>
    <row r="19" spans="1:34" ht="16.95" customHeight="1" x14ac:dyDescent="0.3">
      <c r="A19" s="77" t="s">
        <v>18</v>
      </c>
      <c r="B19" s="70">
        <v>22.55</v>
      </c>
      <c r="C19" s="71">
        <v>1102.8700000000001</v>
      </c>
      <c r="D19" s="71">
        <v>50.12</v>
      </c>
      <c r="E19" s="71">
        <v>200.23999999999998</v>
      </c>
      <c r="F19" s="71">
        <v>653.14999999999986</v>
      </c>
      <c r="G19" s="72">
        <v>536.16999999999996</v>
      </c>
      <c r="H19" s="70">
        <v>34.4</v>
      </c>
      <c r="I19" s="73">
        <v>3.9726729999999999</v>
      </c>
      <c r="J19" s="74">
        <v>3.3024050000000007</v>
      </c>
      <c r="K19" s="71">
        <v>0.81600000000000006</v>
      </c>
      <c r="L19" s="72">
        <v>3.8519999999999994</v>
      </c>
      <c r="M19" s="70">
        <v>2.4426300000000003</v>
      </c>
      <c r="N19" s="73">
        <v>3.78</v>
      </c>
      <c r="O19" s="74">
        <v>0.63300000000000001</v>
      </c>
      <c r="P19" s="71">
        <v>55.542763000000001</v>
      </c>
      <c r="Q19" s="71">
        <v>0.80549999999999999</v>
      </c>
      <c r="R19" s="71">
        <v>3.6955700000000005</v>
      </c>
      <c r="S19" s="71">
        <v>12.62</v>
      </c>
      <c r="T19" s="71">
        <v>0.10160999999999999</v>
      </c>
      <c r="U19" s="71">
        <v>6.9089999999999999E-2</v>
      </c>
      <c r="V19" s="74">
        <v>0.19098000000000001</v>
      </c>
      <c r="W19" s="74">
        <v>19.883000000000003</v>
      </c>
      <c r="X19" s="71">
        <v>9.4870000000000001</v>
      </c>
      <c r="Y19" s="71">
        <v>10.583</v>
      </c>
      <c r="Z19" s="71">
        <v>28.92</v>
      </c>
      <c r="AA19" s="73">
        <v>8.8650000000000002</v>
      </c>
      <c r="AB19" s="74">
        <v>4.4130000000000003</v>
      </c>
      <c r="AC19" s="71">
        <v>2.0270000000000001</v>
      </c>
      <c r="AD19" s="71">
        <v>18.73995</v>
      </c>
      <c r="AE19" s="71">
        <v>0.10299999999999999</v>
      </c>
      <c r="AF19" s="73">
        <v>4.6129999999999995</v>
      </c>
      <c r="AG19" s="75">
        <f t="shared" si="0"/>
        <v>2798.9581709999993</v>
      </c>
      <c r="AH19" s="76">
        <v>21603</v>
      </c>
    </row>
    <row r="20" spans="1:34" ht="16.95" customHeight="1" x14ac:dyDescent="0.3">
      <c r="A20" s="69" t="s">
        <v>19</v>
      </c>
      <c r="B20" s="70">
        <v>4.84</v>
      </c>
      <c r="C20" s="71">
        <v>198.36200000000005</v>
      </c>
      <c r="D20" s="71">
        <v>19.32</v>
      </c>
      <c r="E20" s="71">
        <v>71.760000000000005</v>
      </c>
      <c r="F20" s="71">
        <v>278.11</v>
      </c>
      <c r="G20" s="72">
        <v>188.62</v>
      </c>
      <c r="H20" s="70">
        <v>7</v>
      </c>
      <c r="I20" s="73">
        <v>3.3389320000000002</v>
      </c>
      <c r="J20" s="74">
        <v>1.7806300000000002</v>
      </c>
      <c r="K20" s="71">
        <v>0.255</v>
      </c>
      <c r="L20" s="72">
        <v>1.4219999999999999</v>
      </c>
      <c r="M20" s="70">
        <v>4.6390599999999997</v>
      </c>
      <c r="N20" s="73">
        <v>1.8</v>
      </c>
      <c r="O20" s="74">
        <v>0.25900000000000001</v>
      </c>
      <c r="P20" s="71">
        <v>14.045814999999999</v>
      </c>
      <c r="Q20" s="71">
        <v>0.28649999999999998</v>
      </c>
      <c r="R20" s="71">
        <v>1.3876000000000004</v>
      </c>
      <c r="S20" s="71">
        <v>4.92</v>
      </c>
      <c r="T20" s="71">
        <v>1.75E-3</v>
      </c>
      <c r="U20" s="71">
        <v>1.9519999999999999E-2</v>
      </c>
      <c r="V20" s="74">
        <v>1.823E-2</v>
      </c>
      <c r="W20" s="74">
        <v>9.7929999999999993</v>
      </c>
      <c r="X20" s="71">
        <v>5.2799999999999994</v>
      </c>
      <c r="Y20" s="71">
        <v>12.048000000000002</v>
      </c>
      <c r="Z20" s="71">
        <v>14.06</v>
      </c>
      <c r="AA20" s="73">
        <v>5.444</v>
      </c>
      <c r="AB20" s="74">
        <v>2.1390000000000002</v>
      </c>
      <c r="AC20" s="71">
        <v>1.091</v>
      </c>
      <c r="AD20" s="71">
        <v>9.8327000000000009</v>
      </c>
      <c r="AE20" s="71">
        <v>8.6999999999999994E-2</v>
      </c>
      <c r="AF20" s="73">
        <v>4.8610000000000007</v>
      </c>
      <c r="AG20" s="75">
        <f t="shared" si="0"/>
        <v>866.82173699999998</v>
      </c>
      <c r="AH20" s="76">
        <v>10052</v>
      </c>
    </row>
    <row r="21" spans="1:34" ht="16.95" customHeight="1" x14ac:dyDescent="0.3">
      <c r="A21" s="69" t="s">
        <v>20</v>
      </c>
      <c r="B21" s="70">
        <v>8</v>
      </c>
      <c r="C21" s="71">
        <v>303.02000000000004</v>
      </c>
      <c r="D21" s="71">
        <v>18.600000000000001</v>
      </c>
      <c r="E21" s="71">
        <v>137.02000000000001</v>
      </c>
      <c r="F21" s="71">
        <v>295.01</v>
      </c>
      <c r="G21" s="72">
        <v>221.39000000000001</v>
      </c>
      <c r="H21" s="70">
        <v>6.82</v>
      </c>
      <c r="I21" s="73">
        <v>0.25805</v>
      </c>
      <c r="J21" s="74">
        <v>0.167209</v>
      </c>
      <c r="K21" s="71">
        <v>0.23099999999999998</v>
      </c>
      <c r="L21" s="72">
        <v>0.27100000000000002</v>
      </c>
      <c r="M21" s="70">
        <v>0.96123999999999987</v>
      </c>
      <c r="N21" s="73">
        <v>0.54</v>
      </c>
      <c r="O21" s="74">
        <v>0.06</v>
      </c>
      <c r="P21" s="71">
        <v>13.233779</v>
      </c>
      <c r="Q21" s="71">
        <v>0.13900000000000001</v>
      </c>
      <c r="R21" s="71">
        <v>0.51820999999999995</v>
      </c>
      <c r="S21" s="71">
        <v>11.9</v>
      </c>
      <c r="T21" s="71">
        <v>6.9379999999999997E-2</v>
      </c>
      <c r="U21" s="71">
        <v>5.4219999999999997E-2</v>
      </c>
      <c r="V21" s="74">
        <v>0.21215999999999999</v>
      </c>
      <c r="W21" s="74">
        <v>5.5539999999999994</v>
      </c>
      <c r="X21" s="71">
        <v>3.2030000000000003</v>
      </c>
      <c r="Y21" s="71">
        <v>5.85</v>
      </c>
      <c r="Z21" s="71">
        <v>13.439999999999998</v>
      </c>
      <c r="AA21" s="73">
        <v>2.3519999999999999</v>
      </c>
      <c r="AB21" s="74">
        <v>1.343</v>
      </c>
      <c r="AC21" s="71">
        <v>1.7760000000000002</v>
      </c>
      <c r="AD21" s="71">
        <v>9.9320000000000004</v>
      </c>
      <c r="AE21" s="71">
        <v>2.8000000000000004E-2</v>
      </c>
      <c r="AF21" s="73">
        <v>0.73799999999999999</v>
      </c>
      <c r="AG21" s="75">
        <f t="shared" si="0"/>
        <v>1062.6912480000003</v>
      </c>
      <c r="AH21" s="76">
        <v>8685</v>
      </c>
    </row>
    <row r="22" spans="1:34" ht="16.95" customHeight="1" x14ac:dyDescent="0.3">
      <c r="A22" s="69" t="s">
        <v>21</v>
      </c>
      <c r="B22" s="70">
        <v>10.610000000000001</v>
      </c>
      <c r="C22" s="71">
        <v>185.55</v>
      </c>
      <c r="D22" s="71">
        <v>16.62</v>
      </c>
      <c r="E22" s="71">
        <v>30.34</v>
      </c>
      <c r="F22" s="71">
        <v>210.04999999999995</v>
      </c>
      <c r="G22" s="72">
        <v>231.5</v>
      </c>
      <c r="H22" s="70">
        <v>4.1399999999999997</v>
      </c>
      <c r="I22" s="73">
        <v>2.4998199999999997</v>
      </c>
      <c r="J22" s="74">
        <v>1.4618609999999999</v>
      </c>
      <c r="K22" s="71">
        <v>0.14499999999999999</v>
      </c>
      <c r="L22" s="72">
        <v>0.42799999999999999</v>
      </c>
      <c r="M22" s="70">
        <v>0.35381000000000001</v>
      </c>
      <c r="N22" s="73">
        <v>0.63</v>
      </c>
      <c r="O22" s="74">
        <v>0.128</v>
      </c>
      <c r="P22" s="71">
        <v>17.532378999999999</v>
      </c>
      <c r="Q22" s="71">
        <v>7.85E-2</v>
      </c>
      <c r="R22" s="71">
        <v>1.9055900000000003</v>
      </c>
      <c r="S22" s="71">
        <v>5.6000000000000005</v>
      </c>
      <c r="T22" s="71">
        <v>9.706999999999999E-2</v>
      </c>
      <c r="U22" s="71">
        <v>0.18471999999999997</v>
      </c>
      <c r="V22" s="74">
        <v>0.40270999999999996</v>
      </c>
      <c r="W22" s="74">
        <v>6.6850000000000005</v>
      </c>
      <c r="X22" s="71">
        <v>4.4400000000000004</v>
      </c>
      <c r="Y22" s="71">
        <v>7.0990000000000002</v>
      </c>
      <c r="Z22" s="71">
        <v>8.31</v>
      </c>
      <c r="AA22" s="73">
        <v>4.149</v>
      </c>
      <c r="AB22" s="74">
        <v>1.44</v>
      </c>
      <c r="AC22" s="71">
        <v>1.4129999999999998</v>
      </c>
      <c r="AD22" s="71">
        <v>6.6717499999999994</v>
      </c>
      <c r="AE22" s="71">
        <v>4.2000000000000003E-2</v>
      </c>
      <c r="AF22" s="73">
        <v>2.5939999999999994</v>
      </c>
      <c r="AG22" s="75">
        <f t="shared" si="0"/>
        <v>763.10120999999992</v>
      </c>
      <c r="AH22" s="76">
        <v>8575</v>
      </c>
    </row>
    <row r="23" spans="1:34" ht="16.95" customHeight="1" x14ac:dyDescent="0.3">
      <c r="A23" s="77" t="s">
        <v>22</v>
      </c>
      <c r="B23" s="70">
        <v>3.58</v>
      </c>
      <c r="C23" s="71">
        <v>201.82</v>
      </c>
      <c r="D23" s="71">
        <v>33.879999999999995</v>
      </c>
      <c r="E23" s="71">
        <v>113.7</v>
      </c>
      <c r="F23" s="71">
        <v>443.02000000000004</v>
      </c>
      <c r="G23" s="72">
        <v>241.04999999999995</v>
      </c>
      <c r="H23" s="70">
        <v>9.7200000000000006</v>
      </c>
      <c r="I23" s="73">
        <v>0.88769799999999999</v>
      </c>
      <c r="J23" s="74">
        <v>1.2695730000000001</v>
      </c>
      <c r="K23" s="71">
        <v>0.30600000000000005</v>
      </c>
      <c r="L23" s="72">
        <v>0.246</v>
      </c>
      <c r="M23" s="70">
        <v>1.7923699999999998</v>
      </c>
      <c r="N23" s="73">
        <v>1.44</v>
      </c>
      <c r="O23" s="74">
        <v>0.28799999999999998</v>
      </c>
      <c r="P23" s="71">
        <v>9.7840980000000002</v>
      </c>
      <c r="Q23" s="71">
        <v>0.20200000000000001</v>
      </c>
      <c r="R23" s="71">
        <v>0.66671999999999998</v>
      </c>
      <c r="S23" s="71">
        <v>4.12</v>
      </c>
      <c r="T23" s="71">
        <v>5.6939999999999998E-2</v>
      </c>
      <c r="U23" s="71">
        <v>4.1529999999999997E-2</v>
      </c>
      <c r="V23" s="74">
        <v>0.17218</v>
      </c>
      <c r="W23" s="74">
        <v>0.97799999999999998</v>
      </c>
      <c r="X23" s="71">
        <v>1.1640000000000001</v>
      </c>
      <c r="Y23" s="71">
        <v>0.40700000000000003</v>
      </c>
      <c r="Z23" s="71">
        <v>10.579999999999998</v>
      </c>
      <c r="AA23" s="73">
        <v>0.81299999999999994</v>
      </c>
      <c r="AB23" s="74">
        <v>1.0620000000000001</v>
      </c>
      <c r="AC23" s="71">
        <v>0.80399999999999994</v>
      </c>
      <c r="AD23" s="71">
        <v>10.972849999999999</v>
      </c>
      <c r="AE23" s="71">
        <v>6.3E-2</v>
      </c>
      <c r="AF23" s="73">
        <v>4.4619999999999997</v>
      </c>
      <c r="AG23" s="75">
        <f t="shared" si="0"/>
        <v>1099.3489590000001</v>
      </c>
      <c r="AH23" s="76">
        <v>11454</v>
      </c>
    </row>
    <row r="24" spans="1:34" ht="16.95" customHeight="1" x14ac:dyDescent="0.3">
      <c r="A24" s="77" t="s">
        <v>23</v>
      </c>
      <c r="B24" s="70">
        <v>17.7</v>
      </c>
      <c r="C24" s="71">
        <v>272.94</v>
      </c>
      <c r="D24" s="71">
        <v>47.22</v>
      </c>
      <c r="E24" s="71">
        <v>350.78000000000003</v>
      </c>
      <c r="F24" s="71">
        <v>343.90000000000003</v>
      </c>
      <c r="G24" s="72">
        <v>330.73</v>
      </c>
      <c r="H24" s="70">
        <v>10.540000000000001</v>
      </c>
      <c r="I24" s="73">
        <v>3.3808990000000003</v>
      </c>
      <c r="J24" s="74">
        <v>3.3146680000000002</v>
      </c>
      <c r="K24" s="71">
        <v>0.53600000000000003</v>
      </c>
      <c r="L24" s="72">
        <v>0.59799999999999998</v>
      </c>
      <c r="M24" s="70">
        <v>2.6045699999999998</v>
      </c>
      <c r="N24" s="73">
        <v>2.7</v>
      </c>
      <c r="O24" s="74">
        <v>0.318</v>
      </c>
      <c r="P24" s="71">
        <v>17.833645000000001</v>
      </c>
      <c r="Q24" s="71">
        <v>0.25700000000000001</v>
      </c>
      <c r="R24" s="71">
        <v>0.91127000000000002</v>
      </c>
      <c r="S24" s="71">
        <v>0</v>
      </c>
      <c r="T24" s="71">
        <v>1.038E-2</v>
      </c>
      <c r="U24" s="71">
        <v>6.8699999999999994E-3</v>
      </c>
      <c r="V24" s="74">
        <v>0.13789000000000001</v>
      </c>
      <c r="W24" s="74">
        <v>6.7429999999999994</v>
      </c>
      <c r="X24" s="71">
        <v>3.6840000000000002</v>
      </c>
      <c r="Y24" s="71">
        <v>2.6259999999999999</v>
      </c>
      <c r="Z24" s="71">
        <v>17.279999999999998</v>
      </c>
      <c r="AA24" s="73">
        <v>5.31</v>
      </c>
      <c r="AB24" s="74">
        <v>2.6070000000000002</v>
      </c>
      <c r="AC24" s="71">
        <v>1.44</v>
      </c>
      <c r="AD24" s="71">
        <v>15.095599999999999</v>
      </c>
      <c r="AE24" s="71">
        <v>6.7000000000000004E-2</v>
      </c>
      <c r="AF24" s="73">
        <v>6.402000000000001</v>
      </c>
      <c r="AG24" s="75">
        <f t="shared" si="0"/>
        <v>1467.673792</v>
      </c>
      <c r="AH24" s="76">
        <v>25674</v>
      </c>
    </row>
    <row r="25" spans="1:34" ht="16.95" customHeight="1" x14ac:dyDescent="0.3">
      <c r="A25" s="69" t="s">
        <v>24</v>
      </c>
      <c r="B25" s="70">
        <v>9.6</v>
      </c>
      <c r="C25" s="71">
        <v>265.22000000000003</v>
      </c>
      <c r="D25" s="71">
        <v>39.309999999999995</v>
      </c>
      <c r="E25" s="71">
        <v>87.899999999999991</v>
      </c>
      <c r="F25" s="71">
        <v>346.71999999999997</v>
      </c>
      <c r="G25" s="72">
        <v>304.42</v>
      </c>
      <c r="H25" s="70">
        <v>13.340000000000002</v>
      </c>
      <c r="I25" s="73">
        <v>3.068371</v>
      </c>
      <c r="J25" s="74">
        <v>1.5718270000000001</v>
      </c>
      <c r="K25" s="71">
        <v>0.49600000000000005</v>
      </c>
      <c r="L25" s="72">
        <v>1.93</v>
      </c>
      <c r="M25" s="70">
        <v>1.4979399999999998</v>
      </c>
      <c r="N25" s="73">
        <v>2.61</v>
      </c>
      <c r="O25" s="74">
        <v>0.30299999999999999</v>
      </c>
      <c r="P25" s="71">
        <v>18.356752</v>
      </c>
      <c r="Q25" s="71">
        <v>0.252</v>
      </c>
      <c r="R25" s="71">
        <v>1.1958800000000001</v>
      </c>
      <c r="S25" s="71">
        <v>0</v>
      </c>
      <c r="T25" s="71">
        <v>0</v>
      </c>
      <c r="U25" s="71">
        <v>0</v>
      </c>
      <c r="V25" s="74">
        <v>9.7500000000000017E-2</v>
      </c>
      <c r="W25" s="74">
        <v>4.3149999999999995</v>
      </c>
      <c r="X25" s="71">
        <v>3.2949999999999999</v>
      </c>
      <c r="Y25" s="71">
        <v>1.7289999999999999</v>
      </c>
      <c r="Z25" s="71">
        <v>18.27</v>
      </c>
      <c r="AA25" s="73">
        <v>2.6189999999999998</v>
      </c>
      <c r="AB25" s="74">
        <v>2.9279999999999999</v>
      </c>
      <c r="AC25" s="71">
        <v>0</v>
      </c>
      <c r="AD25" s="71">
        <v>14.441550000000001</v>
      </c>
      <c r="AE25" s="71">
        <v>9.8000000000000004E-2</v>
      </c>
      <c r="AF25" s="73">
        <v>4.72</v>
      </c>
      <c r="AG25" s="75">
        <f t="shared" si="0"/>
        <v>1150.3048200000003</v>
      </c>
      <c r="AH25" s="76">
        <v>15146</v>
      </c>
    </row>
    <row r="26" spans="1:34" ht="16.95" customHeight="1" x14ac:dyDescent="0.3">
      <c r="A26" s="69" t="s">
        <v>25</v>
      </c>
      <c r="B26" s="70">
        <v>11.180000000000001</v>
      </c>
      <c r="C26" s="71">
        <v>125.08199999999999</v>
      </c>
      <c r="D26" s="71">
        <v>43.22</v>
      </c>
      <c r="E26" s="71">
        <v>69.939999999999984</v>
      </c>
      <c r="F26" s="71">
        <v>259.94</v>
      </c>
      <c r="G26" s="72">
        <v>223.29</v>
      </c>
      <c r="H26" s="70">
        <v>6.32</v>
      </c>
      <c r="I26" s="73">
        <v>5.6610820000000004</v>
      </c>
      <c r="J26" s="74">
        <v>2.2348310000000002</v>
      </c>
      <c r="K26" s="71">
        <v>0.26300000000000001</v>
      </c>
      <c r="L26" s="72">
        <v>0.47699999999999998</v>
      </c>
      <c r="M26" s="70">
        <v>0.82528000000000001</v>
      </c>
      <c r="N26" s="73">
        <v>0.9</v>
      </c>
      <c r="O26" s="74">
        <v>5.7000000000000002E-2</v>
      </c>
      <c r="P26" s="71">
        <v>6.0189250000000012</v>
      </c>
      <c r="Q26" s="71">
        <v>0.10849999999999999</v>
      </c>
      <c r="R26" s="71">
        <v>0.97316999999999998</v>
      </c>
      <c r="S26" s="71">
        <v>0</v>
      </c>
      <c r="T26" s="71">
        <v>0.17485999999999999</v>
      </c>
      <c r="U26" s="71">
        <v>4.6729999999999994E-2</v>
      </c>
      <c r="V26" s="74">
        <v>0.15595000000000001</v>
      </c>
      <c r="W26" s="74">
        <v>4.843</v>
      </c>
      <c r="X26" s="71">
        <v>2.9710000000000001</v>
      </c>
      <c r="Y26" s="71">
        <v>6.39</v>
      </c>
      <c r="Z26" s="71">
        <v>13.649999999999999</v>
      </c>
      <c r="AA26" s="73">
        <v>2.3240000000000003</v>
      </c>
      <c r="AB26" s="74">
        <v>1.8839999999999999</v>
      </c>
      <c r="AC26" s="71">
        <v>1.6700000000000002</v>
      </c>
      <c r="AD26" s="71">
        <v>10.288</v>
      </c>
      <c r="AE26" s="71">
        <v>2.9000000000000001E-2</v>
      </c>
      <c r="AF26" s="73">
        <v>7.7590000000000003</v>
      </c>
      <c r="AG26" s="75">
        <f t="shared" si="0"/>
        <v>808.67632799999978</v>
      </c>
      <c r="AH26" s="76">
        <v>7667</v>
      </c>
    </row>
    <row r="27" spans="1:34" ht="16.95" customHeight="1" x14ac:dyDescent="0.3">
      <c r="A27" s="77" t="s">
        <v>26</v>
      </c>
      <c r="B27" s="70">
        <v>19.66</v>
      </c>
      <c r="C27" s="71">
        <v>321.15000000000003</v>
      </c>
      <c r="D27" s="71">
        <v>80.2</v>
      </c>
      <c r="E27" s="71">
        <v>411.23999999999995</v>
      </c>
      <c r="F27" s="71">
        <v>629.87</v>
      </c>
      <c r="G27" s="72">
        <v>555.22199999999987</v>
      </c>
      <c r="H27" s="70">
        <v>13.02</v>
      </c>
      <c r="I27" s="73">
        <v>3.4059439999999999</v>
      </c>
      <c r="J27" s="74">
        <v>0.126</v>
      </c>
      <c r="K27" s="71">
        <v>0.52800000000000002</v>
      </c>
      <c r="L27" s="72">
        <v>0.77200000000000002</v>
      </c>
      <c r="M27" s="70">
        <v>1.8384900000000002</v>
      </c>
      <c r="N27" s="73">
        <v>3.1499999999999995</v>
      </c>
      <c r="O27" s="74">
        <v>0.16600000000000001</v>
      </c>
      <c r="P27" s="71">
        <v>18.043794000000002</v>
      </c>
      <c r="Q27" s="71">
        <v>0.255</v>
      </c>
      <c r="R27" s="71">
        <v>2.0185600000000004</v>
      </c>
      <c r="S27" s="71">
        <v>0</v>
      </c>
      <c r="T27" s="71">
        <v>4.0340000000000001E-2</v>
      </c>
      <c r="U27" s="71">
        <v>8.856E-2</v>
      </c>
      <c r="V27" s="74">
        <v>0.29092000000000001</v>
      </c>
      <c r="W27" s="74">
        <v>5.0809999999999995</v>
      </c>
      <c r="X27" s="71">
        <v>5.1399999999999988</v>
      </c>
      <c r="Y27" s="71">
        <v>5.4830000000000005</v>
      </c>
      <c r="Z27" s="71">
        <v>16.95</v>
      </c>
      <c r="AA27" s="73">
        <v>3.4550000000000001</v>
      </c>
      <c r="AB27" s="74">
        <v>3.34</v>
      </c>
      <c r="AC27" s="71">
        <v>0.81299999999999994</v>
      </c>
      <c r="AD27" s="71">
        <v>16.489999999999998</v>
      </c>
      <c r="AE27" s="71">
        <v>1.6E-2</v>
      </c>
      <c r="AF27" s="73">
        <v>3.2699999999999996</v>
      </c>
      <c r="AG27" s="75">
        <f t="shared" si="0"/>
        <v>2121.1236079999999</v>
      </c>
      <c r="AH27" s="76">
        <v>22695</v>
      </c>
    </row>
    <row r="28" spans="1:34" ht="16.95" customHeight="1" thickBot="1" x14ac:dyDescent="0.35">
      <c r="A28" s="78" t="s">
        <v>27</v>
      </c>
      <c r="B28" s="79">
        <v>18.18</v>
      </c>
      <c r="C28" s="80">
        <v>217.82000000000002</v>
      </c>
      <c r="D28" s="80">
        <v>46.78</v>
      </c>
      <c r="E28" s="80">
        <v>90.160000000000011</v>
      </c>
      <c r="F28" s="80">
        <v>308.67999999999995</v>
      </c>
      <c r="G28" s="81">
        <v>311.08</v>
      </c>
      <c r="H28" s="79">
        <v>10.42</v>
      </c>
      <c r="I28" s="82">
        <v>3.8882780000000001</v>
      </c>
      <c r="J28" s="83">
        <v>1.619367</v>
      </c>
      <c r="K28" s="80">
        <v>0.437</v>
      </c>
      <c r="L28" s="81">
        <v>1.3620000000000001</v>
      </c>
      <c r="M28" s="79">
        <v>1.6804200000000002</v>
      </c>
      <c r="N28" s="82">
        <v>2.16</v>
      </c>
      <c r="O28" s="83">
        <v>0.32300000000000001</v>
      </c>
      <c r="P28" s="80">
        <v>18.933869000000001</v>
      </c>
      <c r="Q28" s="80">
        <v>0.25600000000000001</v>
      </c>
      <c r="R28" s="80">
        <v>1.5327799999999998</v>
      </c>
      <c r="S28" s="80">
        <v>0</v>
      </c>
      <c r="T28" s="80">
        <v>1.7500000000000002E-2</v>
      </c>
      <c r="U28" s="80">
        <v>2.436E-2</v>
      </c>
      <c r="V28" s="83">
        <v>6.8170000000000008E-2</v>
      </c>
      <c r="W28" s="83">
        <v>8.6389999999999993</v>
      </c>
      <c r="X28" s="80">
        <v>5.1060000000000008</v>
      </c>
      <c r="Y28" s="80">
        <v>9.7410000000000014</v>
      </c>
      <c r="Z28" s="80">
        <v>9.6</v>
      </c>
      <c r="AA28" s="82">
        <v>5.0309999999999997</v>
      </c>
      <c r="AB28" s="83">
        <v>3.1890000000000001</v>
      </c>
      <c r="AC28" s="80">
        <v>0</v>
      </c>
      <c r="AD28" s="80">
        <v>17.671199999999999</v>
      </c>
      <c r="AE28" s="80">
        <v>0.123</v>
      </c>
      <c r="AF28" s="82">
        <v>6.1280000000000001</v>
      </c>
      <c r="AG28" s="84">
        <f>SUM(B28:AF28)</f>
        <v>1100.6509439999998</v>
      </c>
      <c r="AH28" s="85">
        <v>24658</v>
      </c>
    </row>
    <row r="29" spans="1:34" ht="16.95" customHeight="1" thickBot="1" x14ac:dyDescent="0.35">
      <c r="A29" s="86" t="s">
        <v>56</v>
      </c>
      <c r="B29" s="87">
        <f t="shared" ref="B29:AF29" si="1">SUM(B4:B28)</f>
        <v>253.16000000000003</v>
      </c>
      <c r="C29" s="88">
        <f t="shared" si="1"/>
        <v>8021.0939999999991</v>
      </c>
      <c r="D29" s="87">
        <f t="shared" si="1"/>
        <v>1185.219599</v>
      </c>
      <c r="E29" s="88">
        <f t="shared" si="1"/>
        <v>3549.0599999999995</v>
      </c>
      <c r="F29" s="87">
        <f t="shared" si="1"/>
        <v>10048.43</v>
      </c>
      <c r="G29" s="89">
        <f t="shared" si="1"/>
        <v>8554.6540000000023</v>
      </c>
      <c r="H29" s="87">
        <f t="shared" si="1"/>
        <v>302.79999999999995</v>
      </c>
      <c r="I29" s="87">
        <f t="shared" si="1"/>
        <v>85.392944000000014</v>
      </c>
      <c r="J29" s="87">
        <f t="shared" si="1"/>
        <v>55.368468</v>
      </c>
      <c r="K29" s="87">
        <f t="shared" si="1"/>
        <v>11.208</v>
      </c>
      <c r="L29" s="90">
        <f t="shared" si="1"/>
        <v>27.78</v>
      </c>
      <c r="M29" s="87">
        <f t="shared" si="1"/>
        <v>52.744900000000001</v>
      </c>
      <c r="N29" s="87">
        <f t="shared" si="1"/>
        <v>57.149999999999991</v>
      </c>
      <c r="O29" s="87">
        <f t="shared" si="1"/>
        <v>6.0850000000000009</v>
      </c>
      <c r="P29" s="87">
        <f>SUM(P4:P28)</f>
        <v>449.93999500000001</v>
      </c>
      <c r="Q29" s="87">
        <f>SUM(Q4:Q28)</f>
        <v>7.6325000000000003</v>
      </c>
      <c r="R29" s="87">
        <f t="shared" si="1"/>
        <v>43.645710000000015</v>
      </c>
      <c r="S29" s="87">
        <f>SUM(S4:S28)</f>
        <v>72.165999999999997</v>
      </c>
      <c r="T29" s="87">
        <f t="shared" ref="T29:V29" si="2">SUM(T4:T28)</f>
        <v>1.3530000000000002</v>
      </c>
      <c r="U29" s="87">
        <f t="shared" si="2"/>
        <v>1.4243999999999999</v>
      </c>
      <c r="V29" s="87">
        <f t="shared" si="2"/>
        <v>5.09</v>
      </c>
      <c r="W29" s="87">
        <f t="shared" si="1"/>
        <v>170.21899999999999</v>
      </c>
      <c r="X29" s="87">
        <f t="shared" si="1"/>
        <v>93.596000000000004</v>
      </c>
      <c r="Y29" s="87">
        <f t="shared" si="1"/>
        <v>113.41500000000001</v>
      </c>
      <c r="Z29" s="87">
        <f t="shared" si="1"/>
        <v>346.07999999999993</v>
      </c>
      <c r="AA29" s="87">
        <f t="shared" si="1"/>
        <v>95.179000000000016</v>
      </c>
      <c r="AB29" s="87">
        <f t="shared" si="1"/>
        <v>67.224999999999994</v>
      </c>
      <c r="AC29" s="87">
        <f t="shared" si="1"/>
        <v>24.621000000000002</v>
      </c>
      <c r="AD29" s="87">
        <f t="shared" si="1"/>
        <v>328.27874999999995</v>
      </c>
      <c r="AE29" s="87">
        <f t="shared" si="1"/>
        <v>1.7530000000000001</v>
      </c>
      <c r="AF29" s="87">
        <f t="shared" si="1"/>
        <v>117.60999999999999</v>
      </c>
      <c r="AG29" s="57">
        <f>SUM(B29:AF29)</f>
        <v>34149.375265999988</v>
      </c>
      <c r="AH29" s="91">
        <f>SUM(AH4:AH28)</f>
        <v>423484</v>
      </c>
    </row>
    <row r="30" spans="1:34" ht="19.95" customHeight="1" thickBot="1" x14ac:dyDescent="0.35">
      <c r="A30" s="49" t="s">
        <v>57</v>
      </c>
      <c r="B30" s="92"/>
      <c r="C30" s="92"/>
      <c r="D30" s="92"/>
      <c r="E30" s="92"/>
      <c r="F30" s="92"/>
      <c r="G30" s="92"/>
      <c r="H30" s="136">
        <f>SUM(H29:I29)</f>
        <v>388.19294399999995</v>
      </c>
      <c r="I30" s="137"/>
      <c r="J30" s="92"/>
      <c r="K30" s="92"/>
      <c r="L30" s="92"/>
      <c r="M30" s="136">
        <f>SUM(M29:N29)</f>
        <v>109.89489999999999</v>
      </c>
      <c r="N30" s="137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136">
        <f>SUM(AD29:AE29)</f>
        <v>330.03174999999993</v>
      </c>
      <c r="AE30" s="137"/>
      <c r="AF30" s="92"/>
    </row>
    <row r="31" spans="1:34" x14ac:dyDescent="0.3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3"/>
    </row>
  </sheetData>
  <sheetProtection sheet="1" objects="1" scenarios="1"/>
  <mergeCells count="5">
    <mergeCell ref="H2:I2"/>
    <mergeCell ref="M2:N2"/>
    <mergeCell ref="H30:I30"/>
    <mergeCell ref="M30:N30"/>
    <mergeCell ref="AD30:AE30"/>
  </mergeCells>
  <pageMargins left="0.15748031496062992" right="0.19685039370078741" top="1.1023622047244095" bottom="0.59055118110236227" header="0.31496062992125984" footer="0"/>
  <pageSetup paperSize="9" scale="58" fitToHeight="2" orientation="landscape" horizontalDpi="300" verticalDpi="300" r:id="rId1"/>
  <headerFooter alignWithMargins="0">
    <oddHeader>&amp;L&amp;G&amp;C&amp;F&amp;R&amp;G</oddHeader>
    <oddFooter>&amp;C&amp;A</oddFooter>
  </headerFooter>
  <ignoredErrors>
    <ignoredError sqref="AG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3803-3753-413A-9D39-9B90AE9C2238}">
  <sheetPr>
    <tabColor rgb="FFFF0000"/>
  </sheetPr>
  <dimension ref="A1:H13"/>
  <sheetViews>
    <sheetView workbookViewId="0">
      <selection activeCell="D12" sqref="D12"/>
    </sheetView>
  </sheetViews>
  <sheetFormatPr baseColWidth="10" defaultRowHeight="14.4" x14ac:dyDescent="0.3"/>
  <cols>
    <col min="2" max="3" width="14.33203125" customWidth="1"/>
    <col min="4" max="4" width="15.33203125" customWidth="1"/>
  </cols>
  <sheetData>
    <row r="1" spans="1:8" ht="15" thickBot="1" x14ac:dyDescent="0.35"/>
    <row r="2" spans="1:8" ht="29.4" thickBot="1" x14ac:dyDescent="0.35">
      <c r="B2" s="109" t="s">
        <v>58</v>
      </c>
      <c r="C2" s="110" t="s">
        <v>59</v>
      </c>
      <c r="D2" s="111" t="s">
        <v>60</v>
      </c>
    </row>
    <row r="3" spans="1:8" x14ac:dyDescent="0.3">
      <c r="A3" s="94"/>
    </row>
    <row r="4" spans="1:8" x14ac:dyDescent="0.3">
      <c r="A4" s="94">
        <v>2017</v>
      </c>
      <c r="B4" s="95">
        <v>23278.030299999999</v>
      </c>
      <c r="C4" s="96">
        <v>248807</v>
      </c>
      <c r="D4" s="96">
        <v>4779</v>
      </c>
      <c r="F4" s="97"/>
      <c r="G4" s="97"/>
      <c r="H4" s="98"/>
    </row>
    <row r="5" spans="1:8" x14ac:dyDescent="0.3">
      <c r="A5" s="94">
        <v>2018</v>
      </c>
      <c r="B5" s="99">
        <v>27048.204610000001</v>
      </c>
      <c r="C5" s="100">
        <v>254435</v>
      </c>
      <c r="D5" s="100">
        <v>4237</v>
      </c>
      <c r="F5" s="101"/>
      <c r="G5" s="97"/>
      <c r="H5" s="98"/>
    </row>
    <row r="6" spans="1:8" x14ac:dyDescent="0.3">
      <c r="A6" s="94">
        <v>2019</v>
      </c>
      <c r="B6" s="99">
        <v>28817.277470000005</v>
      </c>
      <c r="C6" s="100">
        <v>264421</v>
      </c>
      <c r="D6" s="100">
        <v>4276</v>
      </c>
      <c r="F6" s="101"/>
      <c r="G6" s="97"/>
      <c r="H6" s="98"/>
    </row>
    <row r="7" spans="1:8" x14ac:dyDescent="0.3">
      <c r="A7" s="94">
        <v>2020</v>
      </c>
      <c r="B7" s="99">
        <v>30472.781133635759</v>
      </c>
      <c r="C7" s="102">
        <v>273716</v>
      </c>
      <c r="D7" s="102">
        <v>4956</v>
      </c>
      <c r="F7" s="101"/>
      <c r="G7" s="97"/>
      <c r="H7" s="98"/>
    </row>
    <row r="8" spans="1:8" x14ac:dyDescent="0.3">
      <c r="A8" s="94">
        <v>2021</v>
      </c>
      <c r="B8" s="103">
        <v>34411.577420000001</v>
      </c>
      <c r="C8" s="104">
        <v>328164</v>
      </c>
      <c r="D8" s="104">
        <v>7250</v>
      </c>
      <c r="F8" s="101"/>
    </row>
    <row r="9" spans="1:8" x14ac:dyDescent="0.3">
      <c r="A9" s="94">
        <v>2022</v>
      </c>
      <c r="B9" s="103">
        <v>32233.109848846489</v>
      </c>
      <c r="C9" s="104">
        <v>331353</v>
      </c>
      <c r="D9" s="104">
        <v>6755</v>
      </c>
      <c r="F9" s="101"/>
    </row>
    <row r="10" spans="1:8" x14ac:dyDescent="0.3">
      <c r="A10" s="94">
        <v>2023</v>
      </c>
      <c r="B10" s="103">
        <v>31813.127411872276</v>
      </c>
      <c r="C10" s="104">
        <v>349744</v>
      </c>
      <c r="D10" s="104">
        <v>6957</v>
      </c>
      <c r="F10" s="101"/>
    </row>
    <row r="11" spans="1:8" x14ac:dyDescent="0.3">
      <c r="A11" s="94">
        <v>2024</v>
      </c>
      <c r="B11" s="103">
        <f>'[1]MENSUAL DEIXALLERIES'!$AB$17</f>
        <v>32437.752086999993</v>
      </c>
      <c r="C11" s="104">
        <f>'[1]MENSUAL DEIXALLERIES'!$AB$66</f>
        <v>373039</v>
      </c>
      <c r="D11" s="104">
        <f>'MENSUAL DEIXALLERIES'!L84</f>
        <v>7896</v>
      </c>
      <c r="F11" s="101"/>
    </row>
    <row r="12" spans="1:8" ht="15" thickBot="1" x14ac:dyDescent="0.35">
      <c r="A12" s="94">
        <v>2025</v>
      </c>
      <c r="B12" s="105">
        <f>'[1]MENSUAL DEIXALLERIES'!$AA$17</f>
        <v>34149.375266000003</v>
      </c>
      <c r="C12" s="106">
        <f>'[1]MENSUAL DEIXALLERIES'!$AA$66</f>
        <v>423484</v>
      </c>
      <c r="D12" s="106">
        <f>'MENSUAL DEIXALLERIES'!K84</f>
        <v>9932</v>
      </c>
      <c r="F12" s="101"/>
    </row>
    <row r="13" spans="1:8" x14ac:dyDescent="0.3">
      <c r="A13" s="107" t="s">
        <v>61</v>
      </c>
      <c r="B13" s="108">
        <f>(B12/B11)-1</f>
        <v>5.2766393133819367E-2</v>
      </c>
      <c r="C13" s="108">
        <f>(C12/C11)-1</f>
        <v>0.13522714783172796</v>
      </c>
      <c r="D13" s="108">
        <f t="shared" ref="D13" si="0">(D11/D10)-1</f>
        <v>0.13497197067701605</v>
      </c>
    </row>
  </sheetData>
  <sheetProtection sheet="1" objects="1" scenarios="1"/>
  <pageMargins left="0.70866141732283472" right="0.70866141732283472" top="0.86" bottom="0.56000000000000005" header="0.19685039370078741" footer="0.31496062992125984"/>
  <pageSetup paperSize="9" scale="8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MENSUAL DEIXALLERIES</vt:lpstr>
      <vt:lpstr>DEIXALLERIES</vt:lpstr>
      <vt:lpstr>RESUM DEIXALLERIES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Mònica Llorente Gutierrez</dc:creator>
  <cp:lastModifiedBy>Mònica Llorente Gutierrez</cp:lastModifiedBy>
  <dcterms:created xsi:type="dcterms:W3CDTF">2025-04-25T12:20:54Z</dcterms:created>
  <dcterms:modified xsi:type="dcterms:W3CDTF">2026-02-05T12:46:47Z</dcterms:modified>
</cp:coreProperties>
</file>