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C9EC9877-9D6D-4FFD-94B0-FC7260EE61A2}" xr6:coauthVersionLast="47" xr6:coauthVersionMax="47" xr10:uidLastSave="{00000000-0000-0000-0000-000000000000}"/>
  <bookViews>
    <workbookView xWindow="-108" yWindow="-108" windowWidth="23256" windowHeight="12576" xr2:uid="{25C80BC5-83D3-47C5-A85E-B4E1A4A0427D}"/>
  </bookViews>
  <sheets>
    <sheet name="MENSUAL DEIXALLERIES" sheetId="1" r:id="rId1"/>
    <sheet name="DEIXALLERIES" sheetId="3" r:id="rId2"/>
    <sheet name="RESUM DEIXALLERIES" sheetId="4" r:id="rId3"/>
  </sheets>
  <externalReferences>
    <externalReference r:id="rId4"/>
  </externalReferences>
  <definedNames>
    <definedName name="llInstal" localSheetId="1">#REF!</definedName>
    <definedName name="llInstal" localSheetId="2">#REF!</definedName>
    <definedName name="llInstal">#REF!</definedName>
    <definedName name="llInstalCodi" localSheetId="1">#REF!</definedName>
    <definedName name="llInstalCodi" localSheetId="2">#REF!</definedName>
    <definedName name="llInstalCodi">#REF!</definedName>
    <definedName name="llTitulars" localSheetId="1">#REF!</definedName>
    <definedName name="llTitulars" localSheetId="2">#REF!</definedName>
    <definedName name="llTitulars">#REF!</definedName>
    <definedName name="llTitularsCodi" localSheetId="1">#REF!</definedName>
    <definedName name="llTitularsCodi" localSheetId="2">#REF!</definedName>
    <definedName name="llTitularsCo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D12" i="4"/>
  <c r="C12" i="4"/>
  <c r="C13" i="4" s="1"/>
  <c r="B12" i="4"/>
  <c r="B13" i="4" s="1"/>
  <c r="D11" i="4"/>
  <c r="C11" i="4"/>
  <c r="B11" i="4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D29" i="3"/>
  <c r="V29" i="3"/>
  <c r="N29" i="3"/>
  <c r="F29" i="3"/>
  <c r="AG5" i="3"/>
  <c r="AH29" i="3"/>
  <c r="AF29" i="3"/>
  <c r="AE29" i="3"/>
  <c r="AC29" i="3"/>
  <c r="AB29" i="3"/>
  <c r="AA29" i="3"/>
  <c r="Z29" i="3"/>
  <c r="Y29" i="3"/>
  <c r="X29" i="3"/>
  <c r="W29" i="3"/>
  <c r="U29" i="3"/>
  <c r="T29" i="3"/>
  <c r="S29" i="3"/>
  <c r="R29" i="3"/>
  <c r="Q29" i="3"/>
  <c r="P29" i="3"/>
  <c r="O29" i="3"/>
  <c r="M29" i="3"/>
  <c r="L29" i="3"/>
  <c r="K29" i="3"/>
  <c r="J29" i="3"/>
  <c r="I29" i="3"/>
  <c r="H29" i="3"/>
  <c r="G29" i="3"/>
  <c r="E29" i="3"/>
  <c r="D29" i="3"/>
  <c r="C29" i="3"/>
  <c r="B29" i="3"/>
  <c r="AD30" i="3" l="1"/>
  <c r="M30" i="3"/>
  <c r="H30" i="3"/>
  <c r="AG29" i="3"/>
  <c r="AG4" i="3"/>
</calcChain>
</file>

<file path=xl/sharedStrings.xml><?xml version="1.0" encoding="utf-8"?>
<sst xmlns="http://schemas.openxmlformats.org/spreadsheetml/2006/main" count="174" uniqueCount="89">
  <si>
    <t>MENSUAL DEIXALLERIES 2025</t>
  </si>
  <si>
    <t>MATERIALS RECOLLITS (TN)</t>
  </si>
  <si>
    <t>Mes</t>
  </si>
  <si>
    <t>L'AMETLLA DEL VALLÈS</t>
  </si>
  <si>
    <t>BIGUES I RIELLS</t>
  </si>
  <si>
    <t>CALDES DE MONTBUI</t>
  </si>
  <si>
    <t>CANOVELLES</t>
  </si>
  <si>
    <t>CARDEDEU</t>
  </si>
  <si>
    <t>CASTELLTERÇOL</t>
  </si>
  <si>
    <t>LES FRANQUESES</t>
  </si>
  <si>
    <t>LA GARRIGA</t>
  </si>
  <si>
    <t>GRANOLLERS</t>
  </si>
  <si>
    <t>GRANOLLERS SUD</t>
  </si>
  <si>
    <t>LA LLAGOSTA</t>
  </si>
  <si>
    <t>LLIÇA D'AMUNT</t>
  </si>
  <si>
    <t>LLIÇA DE VALL</t>
  </si>
  <si>
    <t>LLINARS DEL VALLÈS</t>
  </si>
  <si>
    <t>MARTORELLES</t>
  </si>
  <si>
    <t>MOLLET DEL VALLÈS</t>
  </si>
  <si>
    <t>MONTMELÓ</t>
  </si>
  <si>
    <t>MONTORNÈS</t>
  </si>
  <si>
    <t>PARETS DEL VALLÈS</t>
  </si>
  <si>
    <t>LA ROCA DEL VALLÈS</t>
  </si>
  <si>
    <t>ST. ANTONI DE VILAMAJOR</t>
  </si>
  <si>
    <t>ST. CELONI</t>
  </si>
  <si>
    <t>ST. FELIU DE CODINES</t>
  </si>
  <si>
    <t>STA. EULÀLIA DE RONÇANA</t>
  </si>
  <si>
    <t>STA. M. DE PALAUTORDERA</t>
  </si>
  <si>
    <t>TOTAL</t>
  </si>
  <si>
    <t>MENSUAL 2024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</si>
  <si>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</si>
  <si>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</si>
  <si>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</si>
  <si>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</si>
  <si>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</si>
  <si>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</si>
  <si>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</si>
  <si>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</si>
  <si>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</si>
  <si>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</si>
  <si>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</si>
  <si>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</si>
  <si>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USUARIS/ES</t>
  </si>
  <si>
    <t>USUARIS/ES 2024</t>
  </si>
  <si>
    <t>DEIXALLERIA MÒBIL</t>
  </si>
  <si>
    <t>GUALBA</t>
  </si>
  <si>
    <t>ST. FOST DE CAMPSENTELLES</t>
  </si>
  <si>
    <t>VALLGORGUINA</t>
  </si>
  <si>
    <t>VALLROMANES</t>
  </si>
  <si>
    <t>ANY 2025</t>
  </si>
  <si>
    <t>VIDRE</t>
  </si>
  <si>
    <t>OLI</t>
  </si>
  <si>
    <r>
      <t xml:space="preserve">FERRALLA </t>
    </r>
    <r>
      <rPr>
        <b/>
        <sz val="10"/>
        <color rgb="FFFF0000"/>
        <rFont val="Aptos Narrow"/>
        <family val="2"/>
        <scheme val="minor"/>
      </rPr>
      <t>CODI LER 200140</t>
    </r>
  </si>
  <si>
    <r>
      <t>FUSTA</t>
    </r>
    <r>
      <rPr>
        <b/>
        <sz val="10"/>
        <color rgb="FFFF0000"/>
        <rFont val="Aptos Narrow"/>
        <family val="2"/>
        <scheme val="minor"/>
      </rPr>
      <t xml:space="preserve"> CODI LER 200138</t>
    </r>
  </si>
  <si>
    <r>
      <t xml:space="preserve">PAPER </t>
    </r>
    <r>
      <rPr>
        <b/>
        <sz val="10"/>
        <color rgb="FFFF0000"/>
        <rFont val="Aptos Narrow"/>
        <family val="2"/>
        <scheme val="minor"/>
      </rPr>
      <t>CODI LER 200101</t>
    </r>
  </si>
  <si>
    <r>
      <t>PODA</t>
    </r>
    <r>
      <rPr>
        <b/>
        <sz val="10"/>
        <color rgb="FFFF0000"/>
        <rFont val="Aptos Narrow"/>
        <family val="2"/>
        <scheme val="minor"/>
      </rPr>
      <t xml:space="preserve"> CODI LER 200201</t>
    </r>
  </si>
  <si>
    <r>
      <t xml:space="preserve">RUNA </t>
    </r>
    <r>
      <rPr>
        <b/>
        <sz val="10"/>
        <color rgb="FFFF0000"/>
        <rFont val="Aptos Narrow"/>
        <family val="2"/>
        <scheme val="minor"/>
      </rPr>
      <t>CODI LER 170107</t>
    </r>
  </si>
  <si>
    <r>
      <t>VOLUMINOSO</t>
    </r>
    <r>
      <rPr>
        <b/>
        <sz val="10"/>
        <color theme="1"/>
        <rFont val="Aptos Narrow"/>
        <family val="2"/>
        <scheme val="minor"/>
      </rPr>
      <t>S</t>
    </r>
    <r>
      <rPr>
        <b/>
        <sz val="10"/>
        <color rgb="FFFF0000"/>
        <rFont val="Aptos Narrow"/>
        <family val="2"/>
        <scheme val="minor"/>
      </rPr>
      <t xml:space="preserve"> CODI LER 200307</t>
    </r>
  </si>
  <si>
    <r>
      <t xml:space="preserve">PLA </t>
    </r>
    <r>
      <rPr>
        <b/>
        <sz val="10"/>
        <color rgb="FFFF0000"/>
        <rFont val="Aptos Narrow"/>
        <family val="2"/>
        <scheme val="minor"/>
      </rPr>
      <t>CODI LER 200102</t>
    </r>
  </si>
  <si>
    <r>
      <t xml:space="preserve">D'ENVASOS </t>
    </r>
    <r>
      <rPr>
        <b/>
        <sz val="10"/>
        <color rgb="FFFF0000"/>
        <rFont val="Aptos Narrow"/>
        <family val="2"/>
        <scheme val="minor"/>
      </rPr>
      <t>CODI LER 150107</t>
    </r>
  </si>
  <si>
    <r>
      <t xml:space="preserve">ENVASOS LLEUGERS                       </t>
    </r>
    <r>
      <rPr>
        <b/>
        <sz val="10"/>
        <color rgb="FFFF0000"/>
        <rFont val="Aptos Narrow"/>
        <family val="2"/>
        <scheme val="minor"/>
      </rPr>
      <t xml:space="preserve"> CODI LER 150106</t>
    </r>
  </si>
  <si>
    <r>
      <t xml:space="preserve">FLUORESCENTS </t>
    </r>
    <r>
      <rPr>
        <b/>
        <sz val="10"/>
        <color rgb="FFFF0000"/>
        <rFont val="Aptos Narrow"/>
        <family val="2"/>
        <scheme val="minor"/>
      </rPr>
      <t>CODI LER 200121</t>
    </r>
  </si>
  <si>
    <r>
      <t xml:space="preserve">PILES </t>
    </r>
    <r>
      <rPr>
        <b/>
        <sz val="10"/>
        <color rgb="FFFF0000"/>
        <rFont val="Aptos Narrow"/>
        <family val="2"/>
        <scheme val="minor"/>
      </rPr>
      <t>CODI LER 200133</t>
    </r>
  </si>
  <si>
    <r>
      <t xml:space="preserve">VEGETAL </t>
    </r>
    <r>
      <rPr>
        <b/>
        <sz val="10"/>
        <color rgb="FFFF0000"/>
        <rFont val="Aptos Narrow"/>
        <family val="2"/>
        <scheme val="minor"/>
      </rPr>
      <t>CODI LER 200125</t>
    </r>
  </si>
  <si>
    <r>
      <t xml:space="preserve">MINERAL </t>
    </r>
    <r>
      <rPr>
        <b/>
        <sz val="10"/>
        <color rgb="FFFF0000"/>
        <rFont val="Aptos Narrow"/>
        <family val="2"/>
        <scheme val="minor"/>
      </rPr>
      <t>CODI LER 130205</t>
    </r>
  </si>
  <si>
    <r>
      <t xml:space="preserve">CD </t>
    </r>
    <r>
      <rPr>
        <b/>
        <sz val="10"/>
        <color rgb="FFFF0000"/>
        <rFont val="Aptos Narrow"/>
        <family val="2"/>
        <scheme val="minor"/>
      </rPr>
      <t>CODI LER 200139</t>
    </r>
  </si>
  <si>
    <r>
      <t xml:space="preserve">MATALASSSOS </t>
    </r>
    <r>
      <rPr>
        <b/>
        <sz val="10"/>
        <color rgb="FFFF0000"/>
        <rFont val="Aptos Narrow"/>
        <family val="2"/>
        <scheme val="minor"/>
      </rPr>
      <t>CODI LER 200307</t>
    </r>
  </si>
  <si>
    <r>
      <t xml:space="preserve">TÒNER </t>
    </r>
    <r>
      <rPr>
        <b/>
        <sz val="10"/>
        <color rgb="FFFF0000"/>
        <rFont val="Aptos Narrow"/>
        <family val="2"/>
        <scheme val="minor"/>
      </rPr>
      <t>CODI LER 080318</t>
    </r>
  </si>
  <si>
    <r>
      <t xml:space="preserve">CÀPSULES </t>
    </r>
    <r>
      <rPr>
        <b/>
        <sz val="10"/>
        <color rgb="FFFF0000"/>
        <rFont val="Aptos Narrow"/>
        <family val="2"/>
        <scheme val="minor"/>
      </rPr>
      <t>CODI LER 200199</t>
    </r>
  </si>
  <si>
    <r>
      <t xml:space="preserve">PLÀSTIC DUR </t>
    </r>
    <r>
      <rPr>
        <b/>
        <sz val="10"/>
        <color rgb="FFFF0000"/>
        <rFont val="Aptos Narrow"/>
        <family val="2"/>
        <scheme val="minor"/>
      </rPr>
      <t>CODI LER 200139</t>
    </r>
  </si>
  <si>
    <t>CABLES DE COURE</t>
  </si>
  <si>
    <t>PERFILS D'ALUMINI</t>
  </si>
  <si>
    <t>NO FÈRRICS</t>
  </si>
  <si>
    <r>
      <t xml:space="preserve">FERRALLA ELECTRÒNICA (FR5)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</si>
  <si>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PANTALLES (FR2)                         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</si>
  <si>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LINEA BLANCA (FR4)                  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</si>
  <si>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NEVERES (FR1)                  </t>
    </r>
    <r>
      <rPr>
        <b/>
        <sz val="10"/>
        <color rgb="FFFF0000"/>
        <rFont val="Aptos Narrow"/>
        <family val="2"/>
        <scheme val="minor"/>
      </rPr>
      <t xml:space="preserve">                     CODI LER 200123</t>
    </r>
  </si>
  <si>
    <r>
      <t xml:space="preserve">INFORMÀTICA I TELEFONIA MÒBIL (FR6)  </t>
    </r>
    <r>
      <rPr>
        <b/>
        <sz val="10"/>
        <color rgb="FFFF0000"/>
        <rFont val="Aptos Narrow"/>
        <family val="2"/>
        <scheme val="minor"/>
      </rPr>
      <t>CODI LER 200135</t>
    </r>
  </si>
  <si>
    <r>
      <t xml:space="preserve">PNEUMÀTICS </t>
    </r>
    <r>
      <rPr>
        <b/>
        <sz val="10"/>
        <color rgb="FFFF0000"/>
        <rFont val="Aptos Narrow"/>
        <family val="2"/>
        <scheme val="minor"/>
      </rPr>
      <t>CODI LER 160103</t>
    </r>
  </si>
  <si>
    <r>
      <t>BATERIES</t>
    </r>
    <r>
      <rPr>
        <b/>
        <sz val="10"/>
        <color rgb="FFFF0000"/>
        <rFont val="Aptos Narrow"/>
        <family val="2"/>
        <scheme val="minor"/>
      </rPr>
      <t xml:space="preserve"> CODI LER 160601</t>
    </r>
  </si>
  <si>
    <r>
      <t xml:space="preserve">REPQ </t>
    </r>
    <r>
      <rPr>
        <b/>
        <sz val="10"/>
        <color rgb="FFFF0000"/>
        <rFont val="Aptos Narrow"/>
        <family val="2"/>
        <scheme val="minor"/>
      </rPr>
      <t>CODI LER 200127</t>
    </r>
  </si>
  <si>
    <r>
      <t xml:space="preserve">RADIOGRAFIES </t>
    </r>
    <r>
      <rPr>
        <b/>
        <sz val="10"/>
        <color rgb="FFFF0000"/>
        <rFont val="Aptos Narrow"/>
        <family val="2"/>
        <scheme val="minor"/>
      </rPr>
      <t>CODI LER 090107</t>
    </r>
  </si>
  <si>
    <r>
      <t xml:space="preserve">ROBA </t>
    </r>
    <r>
      <rPr>
        <b/>
        <sz val="10"/>
        <color rgb="FFFF0000"/>
        <rFont val="Aptos Narrow"/>
        <family val="2"/>
        <scheme val="minor"/>
      </rPr>
      <t>CODI LER 200110</t>
    </r>
  </si>
  <si>
    <t>TOTALS</t>
  </si>
  <si>
    <t>XIFRES EN TONES</t>
  </si>
  <si>
    <t>MATERIALS (TN)</t>
  </si>
  <si>
    <t>Usuaris/es</t>
  </si>
  <si>
    <t>Usuaris/es Deixalleria Mòbil</t>
  </si>
  <si>
    <t>% 25-24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</si>
</sst>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00\ _€"/>
    <numFmt numFmtId="166" formatCode="#,##0.0000\ _€"/>
    <numFmt numFmtId="167" formatCode="#,##0.0000"/>
    <numFmt numFmtId="168" formatCode="#,##0.00\ _€"/>
    <numFmt numFmtId="169" formatCode="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u/>
      <sz val="16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16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3" fillId="0" borderId="0" xfId="0" applyFont="1" applyProtection="1">
      <protection locked="0" hidden="1"/>
    </xf>
    <xf numFmtId="164" fontId="0" fillId="0" borderId="0" xfId="0" applyNumberFormat="1" applyAlignment="1" applyProtection="1">
      <alignment horizontal="left"/>
      <protection locked="0" hidden="1"/>
    </xf>
    <xf numFmtId="165" fontId="0" fillId="0" borderId="0" xfId="0" applyNumberFormat="1" applyAlignment="1" applyProtection="1">
      <alignment horizontal="left"/>
      <protection locked="0" hidden="1"/>
    </xf>
    <xf numFmtId="166" fontId="0" fillId="0" borderId="0" xfId="0" applyNumberFormat="1" applyAlignment="1" applyProtection="1">
      <alignment horizontal="left"/>
      <protection locked="0" hidden="1"/>
    </xf>
    <xf numFmtId="167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167" fontId="0" fillId="0" borderId="0" xfId="0" applyNumberFormat="1" applyAlignment="1" applyProtection="1">
      <alignment horizontal="left"/>
      <protection locked="0" hidden="1"/>
    </xf>
    <xf numFmtId="168" fontId="0" fillId="0" borderId="0" xfId="0" applyNumberFormat="1" applyAlignment="1" applyProtection="1">
      <alignment horizontal="left"/>
      <protection locked="0" hidden="1"/>
    </xf>
    <xf numFmtId="168" fontId="0" fillId="0" borderId="0" xfId="0" applyNumberFormat="1" applyProtection="1">
      <protection locked="0" hidden="1"/>
    </xf>
    <xf numFmtId="166" fontId="0" fillId="0" borderId="0" xfId="0" applyNumberFormat="1" applyProtection="1">
      <protection locked="0" hidden="1"/>
    </xf>
    <xf numFmtId="165" fontId="7" fillId="0" borderId="0" xfId="0" applyNumberFormat="1" applyFont="1" applyAlignment="1" applyProtection="1">
      <alignment horizontal="left"/>
      <protection locked="0" hidden="1"/>
    </xf>
    <xf numFmtId="169" fontId="0" fillId="0" borderId="0" xfId="0" applyNumberFormat="1" applyProtection="1">
      <protection locked="0" hidden="1"/>
    </xf>
    <xf numFmtId="166" fontId="8" fillId="0" borderId="0" xfId="0" applyNumberFormat="1" applyFont="1" applyAlignment="1" applyProtection="1">
      <alignment horizontal="left"/>
      <protection locked="0" hidden="1"/>
    </xf>
    <xf numFmtId="165" fontId="0" fillId="0" borderId="0" xfId="0" applyNumberFormat="1" applyProtection="1">
      <protection locked="0" hidden="1"/>
    </xf>
    <xf numFmtId="4" fontId="0" fillId="0" borderId="0" xfId="0" applyNumberFormat="1" applyProtection="1">
      <protection locked="0" hidden="1"/>
    </xf>
    <xf numFmtId="167" fontId="0" fillId="0" borderId="0" xfId="0" applyNumberFormat="1" applyProtection="1">
      <protection locked="0" hidden="1"/>
    </xf>
    <xf numFmtId="164" fontId="3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locked="0" hidden="1"/>
    </xf>
    <xf numFmtId="4" fontId="0" fillId="0" borderId="0" xfId="0" applyNumberFormat="1" applyAlignment="1" applyProtection="1">
      <alignment horizontal="center"/>
      <protection locked="0" hidden="1"/>
    </xf>
    <xf numFmtId="168" fontId="3" fillId="0" borderId="0" xfId="0" applyNumberFormat="1" applyFont="1" applyProtection="1">
      <protection locked="0" hidden="1"/>
    </xf>
    <xf numFmtId="164" fontId="0" fillId="0" borderId="0" xfId="0" applyNumberFormat="1" applyProtection="1">
      <protection locked="0" hidden="1"/>
    </xf>
    <xf numFmtId="3" fontId="9" fillId="2" borderId="1" xfId="0" applyNumberFormat="1" applyFont="1" applyFill="1" applyBorder="1" applyAlignment="1" applyProtection="1">
      <alignment horizontal="left"/>
      <protection locked="0" hidden="1"/>
    </xf>
    <xf numFmtId="3" fontId="10" fillId="0" borderId="2" xfId="1" applyNumberFormat="1" applyFont="1" applyBorder="1" applyAlignment="1" applyProtection="1">
      <alignment horizontal="center" vertical="center" textRotation="90" wrapText="1"/>
      <protection locked="0" hidden="1"/>
    </xf>
    <xf numFmtId="3" fontId="10" fillId="0" borderId="3" xfId="1" applyNumberFormat="1" applyFont="1" applyBorder="1" applyAlignment="1" applyProtection="1">
      <alignment horizontal="center" vertical="center" textRotation="90"/>
      <protection locked="0" hidden="1"/>
    </xf>
    <xf numFmtId="3" fontId="10" fillId="0" borderId="3" xfId="1" applyNumberFormat="1" applyFont="1" applyBorder="1" applyAlignment="1" applyProtection="1">
      <alignment horizontal="center" vertical="center" textRotation="90" wrapText="1"/>
      <protection locked="0" hidden="1"/>
    </xf>
    <xf numFmtId="3" fontId="10" fillId="0" borderId="4" xfId="1" applyNumberFormat="1" applyFont="1" applyBorder="1" applyAlignment="1" applyProtection="1">
      <alignment horizontal="center" vertical="center" textRotation="90" wrapText="1"/>
      <protection locked="0" hidden="1"/>
    </xf>
    <xf numFmtId="0" fontId="11" fillId="0" borderId="5" xfId="0" applyFont="1" applyBorder="1" applyAlignment="1" applyProtection="1">
      <alignment horizontal="center" textRotation="90"/>
      <protection locked="0" hidden="1"/>
    </xf>
    <xf numFmtId="0" fontId="12" fillId="3" borderId="6" xfId="0" applyFont="1" applyFill="1" applyBorder="1" applyAlignment="1" applyProtection="1">
      <alignment horizontal="left"/>
      <protection locked="0" hidden="1"/>
    </xf>
    <xf numFmtId="0" fontId="12" fillId="0" borderId="9" xfId="0" applyFont="1" applyBorder="1" applyAlignment="1" applyProtection="1">
      <alignment horizontal="left"/>
      <protection locked="0" hidden="1"/>
    </xf>
    <xf numFmtId="0" fontId="12" fillId="3" borderId="9" xfId="0" applyFont="1" applyFill="1" applyBorder="1" applyAlignment="1" applyProtection="1">
      <alignment horizontal="left"/>
      <protection locked="0" hidden="1"/>
    </xf>
    <xf numFmtId="0" fontId="12" fillId="3" borderId="11" xfId="0" applyFont="1" applyFill="1" applyBorder="1" applyAlignment="1" applyProtection="1">
      <alignment horizontal="left"/>
      <protection locked="0" hidden="1"/>
    </xf>
    <xf numFmtId="0" fontId="12" fillId="3" borderId="12" xfId="0" applyFont="1" applyFill="1" applyBorder="1" applyAlignment="1" applyProtection="1">
      <alignment horizontal="left"/>
      <protection locked="0" hidden="1"/>
    </xf>
    <xf numFmtId="0" fontId="12" fillId="0" borderId="13" xfId="0" applyFont="1" applyBorder="1" applyAlignment="1" applyProtection="1">
      <alignment horizontal="left"/>
      <protection locked="0" hidden="1"/>
    </xf>
    <xf numFmtId="0" fontId="12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3" fillId="0" borderId="18" xfId="0" applyFont="1" applyBorder="1" applyAlignment="1" applyProtection="1">
      <alignment horizontal="center" textRotation="90" wrapText="1"/>
      <protection locked="0" hidden="1"/>
    </xf>
    <xf numFmtId="3" fontId="12" fillId="3" borderId="7" xfId="0" applyNumberFormat="1" applyFont="1" applyFill="1" applyBorder="1" applyAlignment="1" applyProtection="1">
      <alignment horizontal="center"/>
      <protection locked="0" hidden="1"/>
    </xf>
    <xf numFmtId="3" fontId="11" fillId="0" borderId="14" xfId="0" applyNumberFormat="1" applyFont="1" applyBorder="1" applyAlignment="1" applyProtection="1">
      <alignment horizontal="center"/>
      <protection locked="0" hidden="1"/>
    </xf>
    <xf numFmtId="3" fontId="11" fillId="0" borderId="15" xfId="0" applyNumberFormat="1" applyFont="1" applyBorder="1" applyAlignment="1" applyProtection="1">
      <alignment horizontal="center"/>
      <protection locked="0" hidden="1"/>
    </xf>
    <xf numFmtId="17" fontId="14" fillId="0" borderId="0" xfId="1" applyNumberFormat="1" applyFont="1" applyAlignment="1" applyProtection="1">
      <alignment horizontal="left" vertical="center"/>
      <protection hidden="1"/>
    </xf>
    <xf numFmtId="49" fontId="15" fillId="0" borderId="0" xfId="1" applyNumberFormat="1" applyFont="1" applyAlignment="1" applyProtection="1">
      <alignment horizontal="left"/>
      <protection hidden="1"/>
    </xf>
    <xf numFmtId="0" fontId="16" fillId="0" borderId="0" xfId="1" applyFont="1" applyAlignment="1" applyProtection="1">
      <alignment horizontal="center"/>
      <protection hidden="1"/>
    </xf>
    <xf numFmtId="168" fontId="17" fillId="0" borderId="0" xfId="1" applyNumberFormat="1" applyFont="1" applyAlignment="1" applyProtection="1">
      <alignment horizontal="center"/>
      <protection hidden="1"/>
    </xf>
    <xf numFmtId="3" fontId="16" fillId="0" borderId="0" xfId="1" applyNumberFormat="1" applyFont="1" applyProtection="1">
      <protection hidden="1"/>
    </xf>
    <xf numFmtId="0" fontId="16" fillId="0" borderId="0" xfId="1" applyFont="1" applyProtection="1">
      <protection hidden="1"/>
    </xf>
    <xf numFmtId="0" fontId="5" fillId="0" borderId="0" xfId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textRotation="90"/>
      <protection hidden="1"/>
    </xf>
    <xf numFmtId="0" fontId="5" fillId="0" borderId="19" xfId="1" applyFont="1" applyBorder="1" applyAlignment="1" applyProtection="1">
      <alignment horizontal="center"/>
      <protection hidden="1"/>
    </xf>
    <xf numFmtId="0" fontId="5" fillId="0" borderId="20" xfId="1" applyFont="1" applyBorder="1" applyAlignment="1" applyProtection="1">
      <alignment horizontal="center"/>
      <protection hidden="1"/>
    </xf>
    <xf numFmtId="0" fontId="16" fillId="0" borderId="21" xfId="1" applyFont="1" applyBorder="1" applyAlignment="1" applyProtection="1">
      <alignment horizontal="center" textRotation="90"/>
      <protection hidden="1"/>
    </xf>
    <xf numFmtId="0" fontId="5" fillId="0" borderId="0" xfId="1" applyFont="1" applyAlignment="1" applyProtection="1">
      <alignment horizontal="center" textRotation="90" wrapText="1"/>
      <protection hidden="1"/>
    </xf>
    <xf numFmtId="0" fontId="5" fillId="0" borderId="22" xfId="1" applyFont="1" applyBorder="1" applyAlignment="1" applyProtection="1">
      <alignment horizontal="center" textRotation="90"/>
      <protection hidden="1"/>
    </xf>
    <xf numFmtId="0" fontId="5" fillId="0" borderId="23" xfId="1" applyFont="1" applyBorder="1" applyAlignment="1" applyProtection="1">
      <alignment horizontal="center" textRotation="90"/>
      <protection hidden="1"/>
    </xf>
    <xf numFmtId="0" fontId="5" fillId="0" borderId="20" xfId="1" applyFont="1" applyBorder="1" applyAlignment="1" applyProtection="1">
      <alignment horizontal="center" textRotation="90"/>
      <protection hidden="1"/>
    </xf>
    <xf numFmtId="0" fontId="5" fillId="0" borderId="22" xfId="1" applyFont="1" applyBorder="1" applyAlignment="1" applyProtection="1">
      <alignment horizontal="center" textRotation="90" wrapText="1"/>
      <protection hidden="1"/>
    </xf>
    <xf numFmtId="0" fontId="5" fillId="0" borderId="24" xfId="1" applyFont="1" applyBorder="1" applyAlignment="1" applyProtection="1">
      <alignment horizontal="center" textRotation="90" wrapText="1"/>
      <protection hidden="1"/>
    </xf>
    <xf numFmtId="0" fontId="5" fillId="0" borderId="22" xfId="0" applyFont="1" applyBorder="1" applyAlignment="1">
      <alignment horizontal="center" textRotation="90" wrapText="1"/>
    </xf>
    <xf numFmtId="0" fontId="6" fillId="0" borderId="22" xfId="1" applyFont="1" applyBorder="1" applyAlignment="1" applyProtection="1">
      <alignment horizontal="center" textRotation="90" wrapText="1"/>
      <protection hidden="1"/>
    </xf>
    <xf numFmtId="168" fontId="17" fillId="0" borderId="22" xfId="1" applyNumberFormat="1" applyFont="1" applyBorder="1" applyAlignment="1" applyProtection="1">
      <alignment horizontal="center"/>
      <protection hidden="1"/>
    </xf>
    <xf numFmtId="3" fontId="17" fillId="0" borderId="22" xfId="1" applyNumberFormat="1" applyFont="1" applyBorder="1" applyAlignment="1" applyProtection="1">
      <alignment horizontal="center" wrapText="1"/>
      <protection hidden="1"/>
    </xf>
    <xf numFmtId="3" fontId="5" fillId="0" borderId="0" xfId="1" applyNumberFormat="1" applyFont="1" applyProtection="1">
      <protection hidden="1"/>
    </xf>
    <xf numFmtId="0" fontId="5" fillId="0" borderId="0" xfId="1" applyFont="1" applyProtection="1">
      <protection hidden="1"/>
    </xf>
    <xf numFmtId="3" fontId="5" fillId="0" borderId="25" xfId="1" applyNumberFormat="1" applyFont="1" applyBorder="1" applyAlignment="1" applyProtection="1">
      <alignment horizontal="left" vertical="center" wrapText="1"/>
      <protection hidden="1"/>
    </xf>
    <xf numFmtId="4" fontId="16" fillId="0" borderId="26" xfId="2" applyNumberFormat="1" applyFont="1" applyBorder="1" applyAlignment="1" applyProtection="1">
      <alignment horizontal="center"/>
      <protection hidden="1"/>
    </xf>
    <xf numFmtId="4" fontId="16" fillId="0" borderId="27" xfId="2" applyNumberFormat="1" applyFont="1" applyBorder="1" applyAlignment="1" applyProtection="1">
      <alignment horizontal="center"/>
      <protection hidden="1"/>
    </xf>
    <xf numFmtId="4" fontId="16" fillId="0" borderId="28" xfId="2" applyNumberFormat="1" applyFont="1" applyBorder="1" applyAlignment="1" applyProtection="1">
      <alignment horizontal="center"/>
      <protection hidden="1"/>
    </xf>
    <xf numFmtId="4" fontId="16" fillId="0" borderId="29" xfId="2" applyNumberFormat="1" applyFont="1" applyBorder="1" applyAlignment="1" applyProtection="1">
      <alignment horizontal="center"/>
      <protection hidden="1"/>
    </xf>
    <xf numFmtId="4" fontId="16" fillId="0" borderId="30" xfId="2" applyNumberFormat="1" applyFont="1" applyBorder="1" applyAlignment="1" applyProtection="1">
      <alignment horizontal="center"/>
      <protection hidden="1"/>
    </xf>
    <xf numFmtId="168" fontId="17" fillId="0" borderId="6" xfId="1" applyNumberFormat="1" applyFont="1" applyBorder="1" applyAlignment="1" applyProtection="1">
      <alignment horizontal="center"/>
      <protection hidden="1"/>
    </xf>
    <xf numFmtId="3" fontId="17" fillId="0" borderId="6" xfId="1" applyNumberFormat="1" applyFont="1" applyBorder="1" applyAlignment="1" applyProtection="1">
      <alignment horizontal="center"/>
      <protection hidden="1"/>
    </xf>
    <xf numFmtId="3" fontId="5" fillId="0" borderId="31" xfId="1" applyNumberFormat="1" applyFont="1" applyBorder="1" applyAlignment="1" applyProtection="1">
      <alignment horizontal="left" vertical="center"/>
      <protection hidden="1"/>
    </xf>
    <xf numFmtId="4" fontId="16" fillId="0" borderId="32" xfId="2" applyNumberFormat="1" applyFont="1" applyBorder="1" applyAlignment="1" applyProtection="1">
      <alignment horizontal="center"/>
      <protection hidden="1"/>
    </xf>
    <xf numFmtId="4" fontId="16" fillId="0" borderId="33" xfId="2" applyNumberFormat="1" applyFont="1" applyBorder="1" applyAlignment="1" applyProtection="1">
      <alignment horizontal="center"/>
      <protection hidden="1"/>
    </xf>
    <xf numFmtId="4" fontId="16" fillId="0" borderId="34" xfId="2" applyNumberFormat="1" applyFont="1" applyBorder="1" applyAlignment="1" applyProtection="1">
      <alignment horizontal="center"/>
      <protection hidden="1"/>
    </xf>
    <xf numFmtId="4" fontId="16" fillId="0" borderId="35" xfId="2" applyNumberFormat="1" applyFont="1" applyBorder="1" applyAlignment="1" applyProtection="1">
      <alignment horizontal="center"/>
      <protection hidden="1"/>
    </xf>
    <xf numFmtId="4" fontId="16" fillId="0" borderId="36" xfId="2" applyNumberFormat="1" applyFont="1" applyBorder="1" applyAlignment="1" applyProtection="1">
      <alignment horizontal="center"/>
      <protection hidden="1"/>
    </xf>
    <xf numFmtId="168" fontId="17" fillId="0" borderId="9" xfId="1" applyNumberFormat="1" applyFont="1" applyBorder="1" applyAlignment="1" applyProtection="1">
      <alignment horizontal="center"/>
      <protection hidden="1"/>
    </xf>
    <xf numFmtId="3" fontId="17" fillId="0" borderId="9" xfId="1" applyNumberFormat="1" applyFont="1" applyBorder="1" applyAlignment="1" applyProtection="1">
      <alignment horizontal="center"/>
      <protection hidden="1"/>
    </xf>
    <xf numFmtId="3" fontId="5" fillId="0" borderId="31" xfId="1" applyNumberFormat="1" applyFont="1" applyBorder="1" applyAlignment="1" applyProtection="1">
      <alignment horizontal="left" vertical="center" wrapText="1"/>
      <protection hidden="1"/>
    </xf>
    <xf numFmtId="3" fontId="5" fillId="0" borderId="37" xfId="1" applyNumberFormat="1" applyFont="1" applyBorder="1" applyAlignment="1" applyProtection="1">
      <alignment horizontal="left" vertical="center" wrapText="1"/>
      <protection hidden="1"/>
    </xf>
    <xf numFmtId="4" fontId="16" fillId="0" borderId="38" xfId="2" applyNumberFormat="1" applyFont="1" applyBorder="1" applyAlignment="1" applyProtection="1">
      <alignment horizontal="center"/>
      <protection hidden="1"/>
    </xf>
    <xf numFmtId="4" fontId="16" fillId="0" borderId="39" xfId="2" applyNumberFormat="1" applyFont="1" applyBorder="1" applyAlignment="1" applyProtection="1">
      <alignment horizontal="center"/>
      <protection hidden="1"/>
    </xf>
    <xf numFmtId="4" fontId="16" fillId="0" borderId="40" xfId="2" applyNumberFormat="1" applyFont="1" applyBorder="1" applyAlignment="1" applyProtection="1">
      <alignment horizontal="center"/>
      <protection hidden="1"/>
    </xf>
    <xf numFmtId="4" fontId="16" fillId="0" borderId="41" xfId="2" applyNumberFormat="1" applyFont="1" applyBorder="1" applyAlignment="1" applyProtection="1">
      <alignment horizontal="center"/>
      <protection hidden="1"/>
    </xf>
    <xf numFmtId="4" fontId="16" fillId="0" borderId="42" xfId="2" applyNumberFormat="1" applyFont="1" applyBorder="1" applyAlignment="1" applyProtection="1">
      <alignment horizontal="center"/>
      <protection hidden="1"/>
    </xf>
    <xf numFmtId="168" fontId="17" fillId="0" borderId="13" xfId="1" applyNumberFormat="1" applyFont="1" applyBorder="1" applyAlignment="1" applyProtection="1">
      <alignment horizontal="center"/>
      <protection hidden="1"/>
    </xf>
    <xf numFmtId="3" fontId="17" fillId="0" borderId="13" xfId="1" applyNumberFormat="1" applyFont="1" applyBorder="1" applyAlignment="1" applyProtection="1">
      <alignment horizontal="center"/>
      <protection hidden="1"/>
    </xf>
    <xf numFmtId="3" fontId="5" fillId="0" borderId="22" xfId="1" applyNumberFormat="1" applyFont="1" applyBorder="1" applyAlignment="1" applyProtection="1">
      <alignment horizontal="left" vertical="center"/>
      <protection hidden="1"/>
    </xf>
    <xf numFmtId="4" fontId="5" fillId="0" borderId="22" xfId="1" applyNumberFormat="1" applyFont="1" applyBorder="1" applyAlignment="1" applyProtection="1">
      <alignment horizontal="center"/>
      <protection hidden="1"/>
    </xf>
    <xf numFmtId="4" fontId="5" fillId="0" borderId="23" xfId="1" applyNumberFormat="1" applyFont="1" applyBorder="1" applyAlignment="1" applyProtection="1">
      <alignment horizontal="center"/>
      <protection hidden="1"/>
    </xf>
    <xf numFmtId="4" fontId="5" fillId="0" borderId="20" xfId="1" applyNumberFormat="1" applyFont="1" applyBorder="1" applyAlignment="1" applyProtection="1">
      <alignment horizontal="center"/>
      <protection hidden="1"/>
    </xf>
    <xf numFmtId="4" fontId="5" fillId="0" borderId="19" xfId="1" applyNumberFormat="1" applyFont="1" applyBorder="1" applyAlignment="1" applyProtection="1">
      <alignment horizontal="center"/>
      <protection hidden="1"/>
    </xf>
    <xf numFmtId="3" fontId="17" fillId="0" borderId="22" xfId="1" applyNumberFormat="1" applyFont="1" applyBorder="1" applyAlignment="1" applyProtection="1">
      <alignment horizontal="center"/>
      <protection hidden="1"/>
    </xf>
    <xf numFmtId="4" fontId="16" fillId="0" borderId="0" xfId="1" applyNumberFormat="1" applyFont="1" applyAlignment="1" applyProtection="1">
      <alignment horizontal="center"/>
      <protection hidden="1"/>
    </xf>
    <xf numFmtId="4" fontId="5" fillId="0" borderId="19" xfId="1" applyNumberFormat="1" applyFont="1" applyBorder="1" applyAlignment="1" applyProtection="1">
      <alignment horizontal="center"/>
      <protection hidden="1"/>
    </xf>
    <xf numFmtId="4" fontId="5" fillId="0" borderId="20" xfId="1" applyNumberFormat="1" applyFont="1" applyBorder="1" applyAlignment="1" applyProtection="1">
      <alignment horizontal="center"/>
      <protection hidden="1"/>
    </xf>
    <xf numFmtId="4" fontId="17" fillId="0" borderId="0" xfId="1" applyNumberFormat="1" applyFont="1" applyAlignment="1" applyProtection="1">
      <alignment horizontal="center"/>
      <protection hidden="1"/>
    </xf>
    <xf numFmtId="0" fontId="3" fillId="0" borderId="0" xfId="0" applyFont="1"/>
    <xf numFmtId="4" fontId="19" fillId="0" borderId="45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45" xfId="0" applyNumberFormat="1" applyBorder="1" applyAlignment="1" applyProtection="1">
      <alignment horizontal="center"/>
      <protection hidden="1"/>
    </xf>
    <xf numFmtId="3" fontId="0" fillId="0" borderId="18" xfId="0" applyNumberFormat="1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4" fontId="12" fillId="0" borderId="45" xfId="0" applyNumberFormat="1" applyFont="1" applyBorder="1" applyAlignment="1" applyProtection="1">
      <alignment horizontal="center"/>
      <protection hidden="1"/>
    </xf>
    <xf numFmtId="3" fontId="12" fillId="0" borderId="18" xfId="0" applyNumberFormat="1" applyFont="1" applyBorder="1" applyAlignment="1" applyProtection="1">
      <alignment horizontal="center"/>
      <protection hidden="1"/>
    </xf>
    <xf numFmtId="4" fontId="12" fillId="0" borderId="46" xfId="0" applyNumberFormat="1" applyFont="1" applyBorder="1" applyAlignment="1" applyProtection="1">
      <alignment horizontal="center"/>
      <protection hidden="1"/>
    </xf>
    <xf numFmtId="3" fontId="12" fillId="0" borderId="47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/>
    </xf>
    <xf numFmtId="10" fontId="3" fillId="0" borderId="0" xfId="3" applyNumberFormat="1" applyFont="1" applyAlignment="1">
      <alignment horizontal="center"/>
    </xf>
    <xf numFmtId="3" fontId="9" fillId="2" borderId="43" xfId="0" applyNumberFormat="1" applyFont="1" applyFill="1" applyBorder="1" applyAlignment="1">
      <alignment horizontal="center" wrapText="1"/>
    </xf>
    <xf numFmtId="3" fontId="9" fillId="2" borderId="44" xfId="0" applyNumberFormat="1" applyFont="1" applyFill="1" applyBorder="1" applyAlignment="1">
      <alignment horizontal="center"/>
    </xf>
    <xf numFmtId="3" fontId="9" fillId="2" borderId="44" xfId="0" applyNumberFormat="1" applyFont="1" applyFill="1" applyBorder="1" applyAlignment="1">
      <alignment horizontal="center" wrapText="1"/>
    </xf>
    <xf numFmtId="3" fontId="20" fillId="3" borderId="7" xfId="0" applyNumberFormat="1" applyFont="1" applyFill="1" applyBorder="1" applyAlignment="1" applyProtection="1">
      <alignment horizontal="center"/>
      <protection locked="0" hidden="1"/>
    </xf>
    <xf numFmtId="3" fontId="11" fillId="3" borderId="8" xfId="0" applyNumberFormat="1" applyFont="1" applyFill="1" applyBorder="1" applyAlignment="1" applyProtection="1">
      <alignment horizontal="center"/>
      <protection locked="0" hidden="1"/>
    </xf>
    <xf numFmtId="3" fontId="11" fillId="0" borderId="10" xfId="0" applyNumberFormat="1" applyFont="1" applyBorder="1" applyAlignment="1" applyProtection="1">
      <alignment horizontal="center"/>
      <protection locked="0" hidden="1"/>
    </xf>
    <xf numFmtId="3" fontId="11" fillId="3" borderId="10" xfId="0" applyNumberFormat="1" applyFont="1" applyFill="1" applyBorder="1" applyAlignment="1" applyProtection="1">
      <alignment horizontal="center"/>
      <protection locked="0" hidden="1"/>
    </xf>
    <xf numFmtId="3" fontId="20" fillId="3" borderId="7" xfId="0" applyNumberFormat="1" applyFont="1" applyFill="1" applyBorder="1" applyAlignment="1" applyProtection="1">
      <alignment horizontal="center"/>
      <protection hidden="1"/>
    </xf>
    <xf numFmtId="3" fontId="11" fillId="0" borderId="16" xfId="0" applyNumberFormat="1" applyFont="1" applyBorder="1" applyAlignment="1" applyProtection="1">
      <alignment horizontal="center"/>
      <protection locked="0" hidden="1"/>
    </xf>
    <xf numFmtId="3" fontId="11" fillId="0" borderId="17" xfId="0" applyNumberFormat="1" applyFont="1" applyBorder="1" applyAlignment="1" applyProtection="1">
      <alignment horizontal="center"/>
      <protection locked="0" hidden="1"/>
    </xf>
    <xf numFmtId="4" fontId="20" fillId="3" borderId="7" xfId="0" applyNumberFormat="1" applyFont="1" applyFill="1" applyBorder="1" applyAlignment="1" applyProtection="1">
      <alignment horizontal="center"/>
      <protection hidden="1"/>
    </xf>
    <xf numFmtId="4" fontId="11" fillId="3" borderId="8" xfId="0" applyNumberFormat="1" applyFont="1" applyFill="1" applyBorder="1" applyAlignment="1" applyProtection="1">
      <alignment horizontal="center"/>
      <protection locked="0" hidden="1"/>
    </xf>
    <xf numFmtId="4" fontId="11" fillId="0" borderId="10" xfId="0" applyNumberFormat="1" applyFont="1" applyBorder="1" applyAlignment="1" applyProtection="1">
      <alignment horizontal="center"/>
      <protection locked="0" hidden="1"/>
    </xf>
    <xf numFmtId="4" fontId="11" fillId="3" borderId="10" xfId="0" applyNumberFormat="1" applyFont="1" applyFill="1" applyBorder="1" applyAlignment="1" applyProtection="1">
      <alignment horizontal="center"/>
      <protection locked="0" hidden="1"/>
    </xf>
    <xf numFmtId="164" fontId="11" fillId="0" borderId="14" xfId="0" applyNumberFormat="1" applyFont="1" applyBorder="1" applyAlignment="1" applyProtection="1">
      <alignment horizontal="center"/>
      <protection locked="0" hidden="1"/>
    </xf>
    <xf numFmtId="164" fontId="11" fillId="0" borderId="15" xfId="0" applyNumberFormat="1" applyFont="1" applyBorder="1" applyAlignment="1" applyProtection="1">
      <alignment horizontal="center"/>
      <protection locked="0" hidden="1"/>
    </xf>
    <xf numFmtId="164" fontId="11" fillId="0" borderId="15" xfId="0" applyNumberFormat="1" applyFont="1" applyBorder="1" applyAlignment="1" applyProtection="1">
      <alignment horizontal="center"/>
      <protection hidden="1"/>
    </xf>
    <xf numFmtId="164" fontId="11" fillId="0" borderId="16" xfId="0" applyNumberFormat="1" applyFont="1" applyBorder="1" applyAlignment="1" applyProtection="1">
      <alignment horizontal="center"/>
      <protection locked="0" hidden="1"/>
    </xf>
    <xf numFmtId="4" fontId="11" fillId="0" borderId="17" xfId="0" applyNumberFormat="1" applyFont="1" applyBorder="1" applyAlignment="1" applyProtection="1">
      <alignment horizontal="center"/>
      <protection locked="0" hidden="1"/>
    </xf>
  </cellXfs>
  <cellStyles count="4">
    <cellStyle name="Normal" xfId="0" builtinId="0"/>
    <cellStyle name="Normal 2 3" xfId="2" xr:uid="{6807B759-4B33-4811-8123-A614A6877396}"/>
    <cellStyle name="Normal 4" xfId="1" xr:uid="{1A249B5E-BBD7-4FDD-984A-19D4EE8C0A6B}"/>
    <cellStyle name="Porcentaje 2" xfId="3" xr:uid="{1413F004-EBBB-477D-9DDC-04A539A6D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Materials</a:t>
            </a:r>
            <a:r>
              <a:rPr lang="es-ES" baseline="0"/>
              <a:t> recollits (tn)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DEIXALLERIES'!$AB$5:$AB$16</c:f>
              <c:numCache>
                <c:formatCode>#,##0.00</c:formatCode>
                <c:ptCount val="12"/>
                <c:pt idx="0">
                  <c:v>2230.2353889999999</c:v>
                </c:pt>
                <c:pt idx="1">
                  <c:v>2471.2073380000002</c:v>
                </c:pt>
                <c:pt idx="2">
                  <c:v>2865.9975990000003</c:v>
                </c:pt>
                <c:pt idx="3">
                  <c:v>2767.8412129999997</c:v>
                </c:pt>
                <c:pt idx="4">
                  <c:v>2936.7612119999994</c:v>
                </c:pt>
                <c:pt idx="5">
                  <c:v>2764.1776339999997</c:v>
                </c:pt>
                <c:pt idx="6">
                  <c:v>2977.8797559999998</c:v>
                </c:pt>
                <c:pt idx="7">
                  <c:v>2845.1458689999999</c:v>
                </c:pt>
                <c:pt idx="8">
                  <c:v>2764.9048509999998</c:v>
                </c:pt>
                <c:pt idx="9">
                  <c:v>2813.0170149999985</c:v>
                </c:pt>
                <c:pt idx="10">
                  <c:v>2740.8084460000005</c:v>
                </c:pt>
                <c:pt idx="11">
                  <c:v>2259.7757650000003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1-4E97-8820-C579D797AC90}"/>
            </c:ext>
          </c:extLst>
        </c:ser>
        <c:ser>
          <c:idx val="25"/>
          <c:order val="1"/>
          <c:tx>
            <c:v>2025</c:v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DEIXALLERIES'!$AA$5:$AA$16</c:f>
              <c:numCache>
                <c:formatCode>#,##0.00</c:formatCode>
                <c:ptCount val="12"/>
                <c:pt idx="0">
                  <c:v>2685.0791900000004</c:v>
                </c:pt>
                <c:pt idx="1">
                  <c:v>2563.8936780000004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1-4E97-8820-C579D797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85440"/>
        <c:axId val="101886976"/>
      </c:barChart>
      <c:catAx>
        <c:axId val="1018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886976"/>
        <c:crosses val="autoZero"/>
        <c:auto val="1"/>
        <c:lblAlgn val="ctr"/>
        <c:lblOffset val="100"/>
        <c:noMultiLvlLbl val="0"/>
      </c:catAx>
      <c:valAx>
        <c:axId val="101886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101885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Usuaris/es 2024-2025</a:t>
            </a:r>
          </a:p>
        </c:rich>
      </c:tx>
      <c:layout>
        <c:manualLayout>
          <c:xMode val="edge"/>
          <c:yMode val="edge"/>
          <c:x val="6.4509322698299038E-2"/>
          <c:y val="2.270884022708840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tx2">
                <a:lumMod val="75000"/>
                <a:lumOff val="25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DEIXALLERIES'!$AB$54:$AB$65</c:f>
              <c:numCache>
                <c:formatCode>#,##0</c:formatCode>
                <c:ptCount val="12"/>
                <c:pt idx="0">
                  <c:v>27941</c:v>
                </c:pt>
                <c:pt idx="1">
                  <c:v>29455</c:v>
                </c:pt>
                <c:pt idx="2">
                  <c:v>31528</c:v>
                </c:pt>
                <c:pt idx="3">
                  <c:v>29999</c:v>
                </c:pt>
                <c:pt idx="4">
                  <c:v>31568</c:v>
                </c:pt>
                <c:pt idx="5">
                  <c:v>32124</c:v>
                </c:pt>
                <c:pt idx="6">
                  <c:v>31982</c:v>
                </c:pt>
                <c:pt idx="7">
                  <c:v>35610</c:v>
                </c:pt>
                <c:pt idx="8">
                  <c:v>31512</c:v>
                </c:pt>
                <c:pt idx="9">
                  <c:v>31290</c:v>
                </c:pt>
                <c:pt idx="10">
                  <c:v>31602</c:v>
                </c:pt>
                <c:pt idx="11">
                  <c:v>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4-4358-9036-D2B05F3E9AB7}"/>
            </c:ext>
          </c:extLst>
        </c:ser>
        <c:ser>
          <c:idx val="25"/>
          <c:order val="1"/>
          <c:tx>
            <c:v>2025</c:v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DEIXALLERIES'!$AA$54:$AA$65</c:f>
              <c:numCache>
                <c:formatCode>#,##0</c:formatCode>
                <c:ptCount val="12"/>
                <c:pt idx="0">
                  <c:v>34275</c:v>
                </c:pt>
                <c:pt idx="1">
                  <c:v>28970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4-4358-9036-D2B05F3E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71296"/>
        <c:axId val="101672832"/>
      </c:barChart>
      <c:catAx>
        <c:axId val="10167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672832"/>
        <c:crosses val="autoZero"/>
        <c:auto val="1"/>
        <c:lblAlgn val="ctr"/>
        <c:lblOffset val="100"/>
        <c:noMultiLvlLbl val="0"/>
      </c:catAx>
      <c:valAx>
        <c:axId val="10167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0167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 DEIXALLERIES'!$A$4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4-4223-AF71-D02B21B454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DEIXALLERIES'!$B$4:$D$4</c:f>
              <c:numCache>
                <c:formatCode>#,##0</c:formatCode>
                <c:ptCount val="3"/>
                <c:pt idx="0" formatCode="#,##0.00">
                  <c:v>23278.030299999999</c:v>
                </c:pt>
                <c:pt idx="1">
                  <c:v>248807</c:v>
                </c:pt>
                <c:pt idx="2">
                  <c:v>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64-4223-AF71-D02B21B454FE}"/>
            </c:ext>
          </c:extLst>
        </c:ser>
        <c:ser>
          <c:idx val="1"/>
          <c:order val="1"/>
          <c:tx>
            <c:strRef>
              <c:f>'RESUM DEIXALLERIES'!$A$5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64-4223-AF71-D02B21B454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DEIXALLERIES'!$B$5:$D$5</c:f>
              <c:numCache>
                <c:formatCode>#,##0</c:formatCode>
                <c:ptCount val="3"/>
                <c:pt idx="0" formatCode="#,##0.00">
                  <c:v>27048.204610000001</c:v>
                </c:pt>
                <c:pt idx="1">
                  <c:v>254435</c:v>
                </c:pt>
                <c:pt idx="2">
                  <c:v>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B64-4223-AF71-D02B21B454FE}"/>
            </c:ext>
          </c:extLst>
        </c:ser>
        <c:ser>
          <c:idx val="2"/>
          <c:order val="2"/>
          <c:tx>
            <c:strRef>
              <c:f>'RESUM DEIXALLERIES'!$A$6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DEIXALLERIES'!$B$6:$D$6</c:f>
              <c:numCache>
                <c:formatCode>#,##0</c:formatCode>
                <c:ptCount val="3"/>
                <c:pt idx="0" formatCode="#,##0.00">
                  <c:v>28817.277470000005</c:v>
                </c:pt>
                <c:pt idx="1">
                  <c:v>264421</c:v>
                </c:pt>
                <c:pt idx="2">
                  <c:v>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B64-4223-AF71-D02B21B454FE}"/>
            </c:ext>
          </c:extLst>
        </c:ser>
        <c:ser>
          <c:idx val="3"/>
          <c:order val="3"/>
          <c:tx>
            <c:strRef>
              <c:f>'RESUM DEIXALLERIES'!$A$7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DEIXALLERIES'!$B$7:$D$7</c:f>
              <c:numCache>
                <c:formatCode>#,##0</c:formatCode>
                <c:ptCount val="3"/>
                <c:pt idx="0" formatCode="#,##0.00">
                  <c:v>30472.781133635759</c:v>
                </c:pt>
                <c:pt idx="1">
                  <c:v>273716</c:v>
                </c:pt>
                <c:pt idx="2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B64-4223-AF71-D02B21B454FE}"/>
            </c:ext>
          </c:extLst>
        </c:ser>
        <c:ser>
          <c:idx val="4"/>
          <c:order val="4"/>
          <c:tx>
            <c:strRef>
              <c:f>'RESUM DEIXALLERIES'!$A$8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DEIXALLERIES'!$B$8:$D$8</c:f>
              <c:numCache>
                <c:formatCode>#,##0</c:formatCode>
                <c:ptCount val="3"/>
                <c:pt idx="0" formatCode="#,##0.00">
                  <c:v>34411.577420000001</c:v>
                </c:pt>
                <c:pt idx="1">
                  <c:v>328164</c:v>
                </c:pt>
                <c:pt idx="2">
                  <c:v>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B64-4223-AF71-D02B21B454FE}"/>
            </c:ext>
          </c:extLst>
        </c:ser>
        <c:ser>
          <c:idx val="5"/>
          <c:order val="5"/>
          <c:tx>
            <c:v>2022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DEIXALLERIES'!$B$9:$D$9</c:f>
              <c:numCache>
                <c:formatCode>#,##0</c:formatCode>
                <c:ptCount val="3"/>
                <c:pt idx="0" formatCode="#,##0.00">
                  <c:v>32233.109848846489</c:v>
                </c:pt>
                <c:pt idx="1">
                  <c:v>331353</c:v>
                </c:pt>
                <c:pt idx="2">
                  <c:v>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B64-4223-AF71-D02B21B454FE}"/>
            </c:ext>
          </c:extLst>
        </c:ser>
        <c:ser>
          <c:idx val="6"/>
          <c:order val="6"/>
          <c:tx>
            <c:strRef>
              <c:f>'RESUM DEIXALLERIES'!$A$10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DEIXALLERIES'!$B$10:$D$10</c:f>
              <c:numCache>
                <c:formatCode>#,##0</c:formatCode>
                <c:ptCount val="3"/>
                <c:pt idx="0" formatCode="#,##0.00">
                  <c:v>31813.127411872276</c:v>
                </c:pt>
                <c:pt idx="1">
                  <c:v>349744</c:v>
                </c:pt>
                <c:pt idx="2">
                  <c:v>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B64-4223-AF71-D02B21B454FE}"/>
            </c:ext>
          </c:extLst>
        </c:ser>
        <c:ser>
          <c:idx val="7"/>
          <c:order val="7"/>
          <c:tx>
            <c:strRef>
              <c:f>'RESUM DEIXALLERIES'!$A$11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DEIXALLERIES'!$B$11:$D$11</c:f>
              <c:numCache>
                <c:formatCode>#,##0</c:formatCode>
                <c:ptCount val="3"/>
                <c:pt idx="0" formatCode="#,##0.00">
                  <c:v>32437.752086999993</c:v>
                </c:pt>
                <c:pt idx="1">
                  <c:v>373039</c:v>
                </c:pt>
                <c:pt idx="2">
                  <c:v>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B64-4223-AF71-D02B21B45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2307712"/>
        <c:axId val="102309248"/>
      </c:barChart>
      <c:catAx>
        <c:axId val="1023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309248"/>
        <c:crosses val="autoZero"/>
        <c:auto val="1"/>
        <c:lblAlgn val="ctr"/>
        <c:lblOffset val="100"/>
        <c:noMultiLvlLbl val="0"/>
      </c:catAx>
      <c:valAx>
        <c:axId val="1023092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3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451908</xdr:colOff>
      <xdr:row>19</xdr:row>
      <xdr:rowOff>36618</xdr:rowOff>
    </xdr:from>
    <xdr:to>
      <xdr:col>22</xdr:col>
      <xdr:colOff>516467</xdr:colOff>
      <xdr:row>44</xdr:row>
      <xdr:rowOff>124882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0BBB0D-6985-4530-A4CB-5684BC86E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399203</xdr:colOff>
      <xdr:row>69</xdr:row>
      <xdr:rowOff>174202</xdr:rowOff>
    </xdr:from>
    <xdr:to>
      <xdr:col>27</xdr:col>
      <xdr:colOff>486833</xdr:colOff>
      <xdr:row>85</xdr:row>
      <xdr:rowOff>127001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E913C8-9A38-456A-96DB-44628B2E5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13</xdr:row>
      <xdr:rowOff>160019</xdr:rowOff>
    </xdr:from>
    <xdr:to>
      <xdr:col>8</xdr:col>
      <xdr:colOff>219075</xdr:colOff>
      <xdr:row>41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0474A4-9774-4063-9BDC-4116DC144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EPARTAMENT\TAULES%20DADES\2025\TAULES%202025%20DADES_SAVO.xlsx" TargetMode="External"/><Relationship Id="rId1" Type="http://schemas.openxmlformats.org/officeDocument/2006/relationships/externalLinkPath" Target="/DEPARTAMENT/TAULES%20DADES/2025/TAULES%202025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2025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Gener</v>
          </cell>
          <cell r="AA5">
            <v>2685.0791900000004</v>
          </cell>
          <cell r="AB5">
            <v>2230.2353889999999</v>
          </cell>
        </row>
        <row r="6">
          <cell r="A6" t="str">
            <v>Febrer</v>
          </cell>
          <cell r="AA6">
            <v>2563.8936780000004</v>
          </cell>
          <cell r="AB6">
            <v>2471.2073380000002</v>
          </cell>
        </row>
        <row r="7">
          <cell r="A7" t="str">
            <v>Març</v>
          </cell>
          <cell r="AA7">
            <v>0</v>
          </cell>
          <cell r="AB7">
            <v>2865.9975990000003</v>
          </cell>
        </row>
        <row r="8">
          <cell r="A8" t="str">
            <v>Abril</v>
          </cell>
          <cell r="AA8">
            <v>0</v>
          </cell>
          <cell r="AB8">
            <v>2767.8412129999997</v>
          </cell>
        </row>
        <row r="9">
          <cell r="A9" t="str">
            <v>Maig</v>
          </cell>
          <cell r="AA9">
            <v>0</v>
          </cell>
          <cell r="AB9">
            <v>2936.7612119999994</v>
          </cell>
        </row>
        <row r="10">
          <cell r="A10" t="str">
            <v>Juny</v>
          </cell>
          <cell r="AA10">
            <v>0</v>
          </cell>
          <cell r="AB10">
            <v>2764.1776339999997</v>
          </cell>
        </row>
        <row r="11">
          <cell r="A11" t="str">
            <v>Juliol</v>
          </cell>
          <cell r="AA11">
            <v>0</v>
          </cell>
          <cell r="AB11">
            <v>2977.8797559999998</v>
          </cell>
        </row>
        <row r="12">
          <cell r="A12" t="str">
            <v>Agost</v>
          </cell>
          <cell r="AA12">
            <v>0</v>
          </cell>
          <cell r="AB12">
            <v>2845.1458689999999</v>
          </cell>
        </row>
        <row r="13">
          <cell r="A13" t="str">
            <v>Setembre</v>
          </cell>
          <cell r="AA13">
            <v>0</v>
          </cell>
          <cell r="AB13">
            <v>2764.9048509999998</v>
          </cell>
        </row>
        <row r="14">
          <cell r="A14" t="str">
            <v>Octubre</v>
          </cell>
          <cell r="AA14">
            <v>0</v>
          </cell>
          <cell r="AB14">
            <v>2813.0170149999985</v>
          </cell>
        </row>
        <row r="15">
          <cell r="A15" t="str">
            <v>Novembre</v>
          </cell>
          <cell r="AA15">
            <v>0</v>
          </cell>
          <cell r="AB15">
            <v>2740.8084460000005</v>
          </cell>
        </row>
        <row r="16">
          <cell r="A16" t="str">
            <v>Desembre</v>
          </cell>
          <cell r="AA16">
            <v>0</v>
          </cell>
          <cell r="AB16">
            <v>2259.7757650000003</v>
          </cell>
        </row>
        <row r="17">
          <cell r="AA17">
            <v>5248.9728680000007</v>
          </cell>
          <cell r="AB17">
            <v>32437.752086999993</v>
          </cell>
        </row>
        <row r="54">
          <cell r="A54" t="str">
            <v>Gener</v>
          </cell>
          <cell r="AA54">
            <v>34275</v>
          </cell>
          <cell r="AB54">
            <v>27941</v>
          </cell>
        </row>
        <row r="55">
          <cell r="A55" t="str">
            <v>Febrer</v>
          </cell>
          <cell r="AA55">
            <v>28970</v>
          </cell>
          <cell r="AB55">
            <v>29455</v>
          </cell>
        </row>
        <row r="56">
          <cell r="A56" t="str">
            <v>Març</v>
          </cell>
          <cell r="AA56">
            <v>0</v>
          </cell>
          <cell r="AB56">
            <v>31528</v>
          </cell>
        </row>
        <row r="57">
          <cell r="A57" t="str">
            <v>Abril</v>
          </cell>
          <cell r="AA57">
            <v>0</v>
          </cell>
          <cell r="AB57">
            <v>29999</v>
          </cell>
        </row>
        <row r="58">
          <cell r="A58" t="str">
            <v>Maig</v>
          </cell>
          <cell r="AA58">
            <v>0</v>
          </cell>
          <cell r="AB58">
            <v>31568</v>
          </cell>
        </row>
        <row r="59">
          <cell r="A59" t="str">
            <v>Juny</v>
          </cell>
          <cell r="AA59">
            <v>0</v>
          </cell>
          <cell r="AB59">
            <v>32124</v>
          </cell>
        </row>
        <row r="60">
          <cell r="A60" t="str">
            <v>Juliol</v>
          </cell>
          <cell r="AA60">
            <v>0</v>
          </cell>
          <cell r="AB60">
            <v>31982</v>
          </cell>
        </row>
        <row r="61">
          <cell r="A61" t="str">
            <v>Agost</v>
          </cell>
          <cell r="AA61">
            <v>0</v>
          </cell>
          <cell r="AB61">
            <v>35610</v>
          </cell>
        </row>
        <row r="62">
          <cell r="A62" t="str">
            <v>Setembre</v>
          </cell>
          <cell r="AA62">
            <v>0</v>
          </cell>
          <cell r="AB62">
            <v>31512</v>
          </cell>
        </row>
        <row r="63">
          <cell r="A63" t="str">
            <v>Octubre</v>
          </cell>
          <cell r="AA63">
            <v>0</v>
          </cell>
          <cell r="AB63">
            <v>31290</v>
          </cell>
        </row>
        <row r="64">
          <cell r="A64" t="str">
            <v>Novembre</v>
          </cell>
          <cell r="AA64">
            <v>0</v>
          </cell>
          <cell r="AB64">
            <v>31602</v>
          </cell>
        </row>
        <row r="65">
          <cell r="A65" t="str">
            <v>Desembre</v>
          </cell>
          <cell r="AA65">
            <v>0</v>
          </cell>
          <cell r="AB65">
            <v>28428</v>
          </cell>
        </row>
        <row r="66">
          <cell r="AA66">
            <v>63245</v>
          </cell>
          <cell r="AB66">
            <v>373039</v>
          </cell>
        </row>
        <row r="84">
          <cell r="J84">
            <v>1676</v>
          </cell>
          <cell r="K84">
            <v>7896</v>
          </cell>
        </row>
      </sheetData>
      <sheetData sheetId="10" refreshError="1"/>
      <sheetData sheetId="11">
        <row r="2">
          <cell r="B2" t="str">
            <v>MATERIALS (TN)</v>
          </cell>
          <cell r="C2" t="str">
            <v>Usuaris/es</v>
          </cell>
          <cell r="D2" t="str">
            <v>Usuaris/es Deixalleria Mòbil</v>
          </cell>
        </row>
        <row r="4">
          <cell r="A4">
            <v>2017</v>
          </cell>
          <cell r="B4">
            <v>23278.030299999999</v>
          </cell>
          <cell r="C4">
            <v>248807</v>
          </cell>
          <cell r="D4">
            <v>4779</v>
          </cell>
        </row>
        <row r="5">
          <cell r="A5">
            <v>2018</v>
          </cell>
          <cell r="B5">
            <v>27048.204610000001</v>
          </cell>
          <cell r="C5">
            <v>254435</v>
          </cell>
          <cell r="D5">
            <v>4237</v>
          </cell>
        </row>
        <row r="6">
          <cell r="A6">
            <v>2019</v>
          </cell>
          <cell r="B6">
            <v>28817.277470000005</v>
          </cell>
          <cell r="C6">
            <v>264421</v>
          </cell>
          <cell r="D6">
            <v>4276</v>
          </cell>
        </row>
        <row r="7">
          <cell r="A7">
            <v>2020</v>
          </cell>
          <cell r="B7">
            <v>30472.781133635759</v>
          </cell>
          <cell r="C7">
            <v>273716</v>
          </cell>
          <cell r="D7">
            <v>4956</v>
          </cell>
        </row>
        <row r="8">
          <cell r="A8">
            <v>2021</v>
          </cell>
          <cell r="B8">
            <v>34411.577420000001</v>
          </cell>
          <cell r="C8">
            <v>328164</v>
          </cell>
          <cell r="D8">
            <v>7250</v>
          </cell>
        </row>
        <row r="9">
          <cell r="B9">
            <v>32233.109848846489</v>
          </cell>
          <cell r="C9">
            <v>331353</v>
          </cell>
          <cell r="D9">
            <v>6755</v>
          </cell>
        </row>
        <row r="10">
          <cell r="A10">
            <v>2023</v>
          </cell>
          <cell r="B10">
            <v>31813.127411872276</v>
          </cell>
          <cell r="C10">
            <v>349744</v>
          </cell>
          <cell r="D10">
            <v>6957</v>
          </cell>
        </row>
        <row r="11">
          <cell r="A11">
            <v>2024</v>
          </cell>
          <cell r="B11">
            <v>32437.752086999993</v>
          </cell>
          <cell r="C11">
            <v>373039</v>
          </cell>
          <cell r="D11">
            <v>7896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81E3-3C8B-402B-8BBC-82D0D0814A40}">
  <sheetPr>
    <tabColor rgb="FFFF0000"/>
  </sheetPr>
  <dimension ref="A1:AG89"/>
  <sheetViews>
    <sheetView tabSelected="1" topLeftCell="A52" zoomScale="90" zoomScaleNormal="90" workbookViewId="0">
      <selection activeCell="L11" sqref="L11"/>
    </sheetView>
  </sheetViews>
  <sheetFormatPr baseColWidth="10" defaultColWidth="10.6640625" defaultRowHeight="14.4" x14ac:dyDescent="0.3"/>
  <cols>
    <col min="1" max="1" width="11.33203125" style="3" customWidth="1"/>
    <col min="2" max="2" width="7.44140625" style="2" bestFit="1" customWidth="1"/>
    <col min="3" max="6" width="9" style="2" bestFit="1" customWidth="1"/>
    <col min="7" max="7" width="7.44140625" style="2" bestFit="1" customWidth="1"/>
    <col min="8" max="11" width="9" style="2" bestFit="1" customWidth="1"/>
    <col min="12" max="13" width="8.21875" style="2" bestFit="1" customWidth="1"/>
    <col min="14" max="17" width="9" style="2" bestFit="1" customWidth="1"/>
    <col min="18" max="18" width="8.21875" style="2" bestFit="1" customWidth="1"/>
    <col min="19" max="20" width="7.44140625" style="2" bestFit="1" customWidth="1"/>
    <col min="21" max="22" width="9" style="2" bestFit="1" customWidth="1"/>
    <col min="23" max="24" width="8.21875" style="2" bestFit="1" customWidth="1"/>
    <col min="25" max="26" width="9" style="2" bestFit="1" customWidth="1"/>
    <col min="27" max="27" width="9" style="3" bestFit="1" customWidth="1"/>
    <col min="28" max="28" width="10" style="3" bestFit="1" customWidth="1"/>
    <col min="29" max="29" width="10.6640625" style="3"/>
    <col min="30" max="30" width="14.33203125" style="3" bestFit="1" customWidth="1"/>
    <col min="31" max="31" width="15.44140625" style="3" bestFit="1" customWidth="1"/>
    <col min="32" max="16384" width="10.6640625" style="3"/>
  </cols>
  <sheetData>
    <row r="1" spans="1:33" ht="18" x14ac:dyDescent="0.35">
      <c r="A1" s="1" t="s">
        <v>0</v>
      </c>
    </row>
    <row r="2" spans="1:33" ht="18" x14ac:dyDescent="0.35">
      <c r="A2" s="1"/>
    </row>
    <row r="3" spans="1:33" ht="15" thickBot="1" x14ac:dyDescent="0.35">
      <c r="A3" s="4" t="s">
        <v>1</v>
      </c>
    </row>
    <row r="4" spans="1:33" ht="102.6" thickBot="1" x14ac:dyDescent="0.35">
      <c r="A4" s="25" t="s">
        <v>2</v>
      </c>
      <c r="B4" s="26" t="s">
        <v>3</v>
      </c>
      <c r="C4" s="27" t="s">
        <v>4</v>
      </c>
      <c r="D4" s="28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8" t="s">
        <v>16</v>
      </c>
      <c r="P4" s="27" t="s">
        <v>17</v>
      </c>
      <c r="Q4" s="28" t="s">
        <v>18</v>
      </c>
      <c r="R4" s="27" t="s">
        <v>19</v>
      </c>
      <c r="S4" s="27" t="s">
        <v>20</v>
      </c>
      <c r="T4" s="27" t="s">
        <v>21</v>
      </c>
      <c r="U4" s="28" t="s">
        <v>22</v>
      </c>
      <c r="V4" s="28" t="s">
        <v>23</v>
      </c>
      <c r="W4" s="27" t="s">
        <v>24</v>
      </c>
      <c r="X4" s="27" t="s">
        <v>25</v>
      </c>
      <c r="Y4" s="28" t="s">
        <v>26</v>
      </c>
      <c r="Z4" s="29" t="s">
        <v>27</v>
      </c>
      <c r="AA4" s="30" t="s">
        <v>28</v>
      </c>
      <c r="AB4" s="30" t="s">
        <v>29</v>
      </c>
    </row>
    <row r="5" spans="1:33" s="9" customFormat="1" ht="16.95" customHeight="1" x14ac:dyDescent="0.3">
      <c r="A5" s="31" t="s">
        <v>30</v>
      </c>
      <c r="B5" s="127">
        <v>56.845177999999997</v>
      </c>
      <c r="C5" s="127">
        <v>94.628753999999986</v>
      </c>
      <c r="D5" s="127">
        <v>173.58367200000006</v>
      </c>
      <c r="E5" s="127">
        <v>124.006258</v>
      </c>
      <c r="F5" s="127">
        <v>107.64362799999998</v>
      </c>
      <c r="G5" s="127">
        <v>45.814917999999999</v>
      </c>
      <c r="H5" s="127">
        <v>114.063061</v>
      </c>
      <c r="I5" s="127">
        <v>74.362541000000007</v>
      </c>
      <c r="J5" s="127">
        <v>162.91965599999997</v>
      </c>
      <c r="K5" s="127">
        <v>193.83755400000004</v>
      </c>
      <c r="L5" s="127">
        <v>59.629045000000005</v>
      </c>
      <c r="M5" s="127">
        <v>59.157756000000006</v>
      </c>
      <c r="N5" s="127">
        <v>145.35112099999998</v>
      </c>
      <c r="O5" s="127">
        <v>178.928575</v>
      </c>
      <c r="P5" s="127">
        <v>149.19841300000007</v>
      </c>
      <c r="Q5" s="127">
        <v>205.50820900000002</v>
      </c>
      <c r="R5" s="127">
        <v>96.730760000000004</v>
      </c>
      <c r="S5" s="127">
        <v>24.486400000000003</v>
      </c>
      <c r="T5" s="127">
        <v>16.920000000000002</v>
      </c>
      <c r="U5" s="127">
        <v>106.189969</v>
      </c>
      <c r="V5" s="127">
        <v>106.33576099999998</v>
      </c>
      <c r="W5" s="127">
        <v>96.850037</v>
      </c>
      <c r="X5" s="127">
        <v>60.617387000000008</v>
      </c>
      <c r="Y5" s="127">
        <v>128.78591699999998</v>
      </c>
      <c r="Z5" s="127">
        <v>102.68462</v>
      </c>
      <c r="AA5" s="128">
        <v>2685.0791900000004</v>
      </c>
      <c r="AB5" s="128">
        <v>2230.2353889999999</v>
      </c>
      <c r="AC5" s="5"/>
      <c r="AD5" s="6"/>
      <c r="AE5" s="7"/>
      <c r="AF5" s="8"/>
    </row>
    <row r="6" spans="1:33" s="9" customFormat="1" ht="16.95" customHeight="1" x14ac:dyDescent="0.3">
      <c r="A6" s="32" t="s">
        <v>31</v>
      </c>
      <c r="B6" s="127">
        <v>41.945948999999992</v>
      </c>
      <c r="C6" s="127">
        <v>102.872911</v>
      </c>
      <c r="D6" s="127">
        <v>136.61691300000004</v>
      </c>
      <c r="E6" s="127">
        <v>106.30612900000001</v>
      </c>
      <c r="F6" s="127">
        <v>120.64514899999999</v>
      </c>
      <c r="G6" s="127">
        <v>39.153952000000004</v>
      </c>
      <c r="H6" s="127">
        <v>107.80156699999998</v>
      </c>
      <c r="I6" s="127">
        <v>95.357743000000013</v>
      </c>
      <c r="J6" s="127">
        <v>162.77865700000004</v>
      </c>
      <c r="K6" s="127">
        <v>199.35670200000004</v>
      </c>
      <c r="L6" s="127">
        <v>40.951516999999996</v>
      </c>
      <c r="M6" s="127">
        <v>48.942357999999999</v>
      </c>
      <c r="N6" s="127">
        <v>122.34190199999999</v>
      </c>
      <c r="O6" s="127">
        <v>199.20563899999999</v>
      </c>
      <c r="P6" s="127">
        <v>154.44986699999995</v>
      </c>
      <c r="Q6" s="127">
        <v>249.64495600000001</v>
      </c>
      <c r="R6" s="127">
        <v>102.69439300000001</v>
      </c>
      <c r="S6" s="127">
        <v>15.100000000000001</v>
      </c>
      <c r="T6" s="127">
        <v>13.6</v>
      </c>
      <c r="U6" s="127">
        <v>82.55198399999999</v>
      </c>
      <c r="V6" s="127">
        <v>103.054485</v>
      </c>
      <c r="W6" s="127">
        <v>56.310045999999986</v>
      </c>
      <c r="X6" s="127">
        <v>56.101407999999999</v>
      </c>
      <c r="Y6" s="127">
        <v>127.058662</v>
      </c>
      <c r="Z6" s="127">
        <v>79.050788999999995</v>
      </c>
      <c r="AA6" s="129">
        <v>2563.8936780000004</v>
      </c>
      <c r="AB6" s="129">
        <v>2471.2073380000002</v>
      </c>
      <c r="AC6" s="5"/>
      <c r="AD6" s="6"/>
      <c r="AE6" s="7"/>
      <c r="AF6" s="8"/>
    </row>
    <row r="7" spans="1:33" s="9" customFormat="1" ht="16.95" customHeight="1" x14ac:dyDescent="0.3">
      <c r="A7" s="33" t="s">
        <v>32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7">
        <v>0</v>
      </c>
      <c r="AA7" s="130">
        <v>0</v>
      </c>
      <c r="AB7" s="130">
        <v>2865.9975990000003</v>
      </c>
      <c r="AC7" s="5"/>
      <c r="AD7" s="6"/>
      <c r="AE7" s="7"/>
      <c r="AF7" s="8"/>
      <c r="AG7" s="10"/>
    </row>
    <row r="8" spans="1:33" s="9" customFormat="1" ht="16.95" customHeight="1" x14ac:dyDescent="0.3">
      <c r="A8" s="32" t="s">
        <v>33</v>
      </c>
      <c r="B8" s="127">
        <v>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  <c r="X8" s="127">
        <v>0</v>
      </c>
      <c r="Y8" s="127">
        <v>0</v>
      </c>
      <c r="Z8" s="127">
        <v>0</v>
      </c>
      <c r="AA8" s="129">
        <v>0</v>
      </c>
      <c r="AB8" s="129">
        <v>2767.8412129999997</v>
      </c>
      <c r="AC8" s="5"/>
      <c r="AD8" s="6"/>
      <c r="AE8" s="7"/>
      <c r="AF8" s="8"/>
      <c r="AG8" s="10"/>
    </row>
    <row r="9" spans="1:33" s="9" customFormat="1" ht="16.95" customHeight="1" x14ac:dyDescent="0.3">
      <c r="A9" s="33" t="s">
        <v>34</v>
      </c>
      <c r="B9" s="127">
        <v>0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  <c r="X9" s="127">
        <v>0</v>
      </c>
      <c r="Y9" s="127">
        <v>0</v>
      </c>
      <c r="Z9" s="127">
        <v>0</v>
      </c>
      <c r="AA9" s="130">
        <v>0</v>
      </c>
      <c r="AB9" s="130">
        <v>2936.7612119999994</v>
      </c>
      <c r="AC9" s="5"/>
      <c r="AD9" s="6"/>
      <c r="AE9" s="7"/>
      <c r="AF9" s="8"/>
      <c r="AG9" s="10"/>
    </row>
    <row r="10" spans="1:33" s="9" customFormat="1" ht="16.95" customHeight="1" x14ac:dyDescent="0.3">
      <c r="A10" s="32" t="s">
        <v>35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9">
        <v>0</v>
      </c>
      <c r="AB10" s="129">
        <v>2764.1776339999997</v>
      </c>
      <c r="AC10" s="5"/>
      <c r="AD10" s="6"/>
      <c r="AE10" s="7"/>
      <c r="AF10" s="8"/>
      <c r="AG10" s="10"/>
    </row>
    <row r="11" spans="1:33" s="9" customFormat="1" ht="16.95" customHeight="1" x14ac:dyDescent="0.3">
      <c r="A11" s="34" t="s">
        <v>36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27">
        <v>0</v>
      </c>
      <c r="AA11" s="130">
        <v>0</v>
      </c>
      <c r="AB11" s="130">
        <v>2977.8797559999998</v>
      </c>
      <c r="AC11" s="5"/>
      <c r="AD11" s="6"/>
      <c r="AE11" s="7"/>
    </row>
    <row r="12" spans="1:33" s="9" customFormat="1" ht="16.95" customHeight="1" x14ac:dyDescent="0.3">
      <c r="A12" s="32" t="s">
        <v>37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0</v>
      </c>
      <c r="AA12" s="129">
        <v>0</v>
      </c>
      <c r="AB12" s="129">
        <v>2845.1458689999999</v>
      </c>
      <c r="AD12" s="11"/>
      <c r="AE12" s="7"/>
    </row>
    <row r="13" spans="1:33" s="9" customFormat="1" ht="16.95" customHeight="1" x14ac:dyDescent="0.3">
      <c r="A13" s="35" t="s">
        <v>38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0</v>
      </c>
      <c r="AA13" s="130">
        <v>0</v>
      </c>
      <c r="AB13" s="130">
        <v>2764.9048509999998</v>
      </c>
      <c r="AD13" s="11"/>
      <c r="AE13" s="7"/>
    </row>
    <row r="14" spans="1:33" s="9" customFormat="1" ht="16.95" customHeight="1" x14ac:dyDescent="0.3">
      <c r="A14" s="32" t="s">
        <v>39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9">
        <v>0</v>
      </c>
      <c r="AB14" s="129">
        <v>2813.0170149999985</v>
      </c>
      <c r="AD14" s="11"/>
      <c r="AE14" s="7"/>
    </row>
    <row r="15" spans="1:33" s="9" customFormat="1" ht="16.95" customHeight="1" x14ac:dyDescent="0.3">
      <c r="A15" s="33" t="s">
        <v>40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30">
        <v>0</v>
      </c>
      <c r="AB15" s="130">
        <v>2740.8084460000005</v>
      </c>
      <c r="AD15" s="11"/>
      <c r="AE15" s="7"/>
    </row>
    <row r="16" spans="1:33" s="9" customFormat="1" ht="16.95" customHeight="1" thickBot="1" x14ac:dyDescent="0.35">
      <c r="A16" s="36" t="s">
        <v>41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9">
        <v>0</v>
      </c>
      <c r="AB16" s="129">
        <v>2259.7757650000003</v>
      </c>
      <c r="AD16" s="11"/>
      <c r="AE16" s="7"/>
    </row>
    <row r="17" spans="1:31" x14ac:dyDescent="0.3">
      <c r="A17" s="37"/>
      <c r="B17" s="131">
        <v>98.791126999999989</v>
      </c>
      <c r="C17" s="132">
        <v>197.501665</v>
      </c>
      <c r="D17" s="133">
        <v>310.2005850000001</v>
      </c>
      <c r="E17" s="132">
        <v>230.312387</v>
      </c>
      <c r="F17" s="132">
        <v>228.28877699999998</v>
      </c>
      <c r="G17" s="132">
        <v>84.96887000000001</v>
      </c>
      <c r="H17" s="132">
        <v>221.86462799999998</v>
      </c>
      <c r="I17" s="132">
        <v>169.72028400000002</v>
      </c>
      <c r="J17" s="132">
        <v>325.69831299999998</v>
      </c>
      <c r="K17" s="132">
        <v>393.19425600000011</v>
      </c>
      <c r="L17" s="132">
        <v>100.580562</v>
      </c>
      <c r="M17" s="132">
        <v>108.100114</v>
      </c>
      <c r="N17" s="132">
        <v>267.69302299999998</v>
      </c>
      <c r="O17" s="132">
        <v>378.13421399999999</v>
      </c>
      <c r="P17" s="132">
        <v>303.64828</v>
      </c>
      <c r="Q17" s="132">
        <v>455.15316500000006</v>
      </c>
      <c r="R17" s="132">
        <v>199.42515300000002</v>
      </c>
      <c r="S17" s="132">
        <v>39.586400000000005</v>
      </c>
      <c r="T17" s="132">
        <v>30.520000000000003</v>
      </c>
      <c r="U17" s="132">
        <v>188.741953</v>
      </c>
      <c r="V17" s="132">
        <v>209.39024599999999</v>
      </c>
      <c r="W17" s="132">
        <v>153.16008299999999</v>
      </c>
      <c r="X17" s="132">
        <v>116.718795</v>
      </c>
      <c r="Y17" s="132">
        <v>255.84457899999998</v>
      </c>
      <c r="Z17" s="134">
        <v>181.735409</v>
      </c>
      <c r="AA17" s="135">
        <v>5248.9728680000007</v>
      </c>
      <c r="AB17" s="135">
        <v>32437.752086999993</v>
      </c>
      <c r="AD17" s="12"/>
      <c r="AE17" s="13"/>
    </row>
    <row r="18" spans="1:31" x14ac:dyDescent="0.3">
      <c r="B18" s="14"/>
      <c r="C18" s="14"/>
      <c r="D18" s="11"/>
      <c r="E18" s="11"/>
      <c r="F18" s="6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5"/>
      <c r="AD18" s="12"/>
      <c r="AE18" s="13"/>
    </row>
    <row r="19" spans="1:3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  <c r="AB19" s="18"/>
      <c r="AD19" s="12"/>
      <c r="AE19" s="13"/>
    </row>
    <row r="20" spans="1:31" x14ac:dyDescent="0.3"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5"/>
      <c r="AD20" s="12"/>
      <c r="AE20" s="13"/>
    </row>
    <row r="21" spans="1:31" x14ac:dyDescent="0.3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21"/>
      <c r="AD21" s="12"/>
      <c r="AE21" s="13"/>
    </row>
    <row r="22" spans="1:31" x14ac:dyDescent="0.3">
      <c r="B22" s="22"/>
      <c r="Z22" s="3"/>
      <c r="AA22" s="15"/>
      <c r="AD22" s="12"/>
      <c r="AE22" s="13"/>
    </row>
    <row r="23" spans="1:31" x14ac:dyDescent="0.3">
      <c r="Z23" s="21"/>
      <c r="AA23" s="23"/>
      <c r="AD23" s="12"/>
      <c r="AE23" s="13"/>
    </row>
    <row r="24" spans="1:31" x14ac:dyDescent="0.3">
      <c r="Z24" s="18"/>
      <c r="AA24" s="24"/>
      <c r="AD24" s="12"/>
      <c r="AE24" s="13"/>
    </row>
    <row r="25" spans="1:31" x14ac:dyDescent="0.3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8"/>
      <c r="AA25" s="24"/>
      <c r="AD25" s="12"/>
      <c r="AE25" s="13"/>
    </row>
    <row r="26" spans="1:31" x14ac:dyDescent="0.3">
      <c r="Z26" s="18"/>
      <c r="AA26" s="24"/>
      <c r="AD26" s="12"/>
      <c r="AE26" s="13"/>
    </row>
    <row r="27" spans="1:31" x14ac:dyDescent="0.3">
      <c r="Z27" s="18"/>
      <c r="AD27" s="12"/>
      <c r="AE27" s="13"/>
    </row>
    <row r="28" spans="1:31" x14ac:dyDescent="0.3">
      <c r="B28" s="22"/>
      <c r="Z28" s="3"/>
      <c r="AA28" s="24"/>
      <c r="AD28" s="12"/>
      <c r="AE28" s="13"/>
    </row>
    <row r="29" spans="1:31" x14ac:dyDescent="0.3">
      <c r="Z29" s="3"/>
      <c r="AD29" s="12"/>
      <c r="AE29" s="13"/>
    </row>
    <row r="30" spans="1:31" x14ac:dyDescent="0.3">
      <c r="Z30" s="3"/>
    </row>
    <row r="31" spans="1:31" x14ac:dyDescent="0.3">
      <c r="Z31" s="3"/>
    </row>
    <row r="32" spans="1:31" x14ac:dyDescent="0.3">
      <c r="Z32" s="3"/>
    </row>
    <row r="33" spans="26:26" x14ac:dyDescent="0.3">
      <c r="Z33" s="3"/>
    </row>
    <row r="34" spans="26:26" x14ac:dyDescent="0.3">
      <c r="Z34" s="3"/>
    </row>
    <row r="35" spans="26:26" x14ac:dyDescent="0.3">
      <c r="Z35" s="3"/>
    </row>
    <row r="36" spans="26:26" x14ac:dyDescent="0.3">
      <c r="Z36" s="3"/>
    </row>
    <row r="37" spans="26:26" x14ac:dyDescent="0.3">
      <c r="Z37" s="3"/>
    </row>
    <row r="38" spans="26:26" x14ac:dyDescent="0.3">
      <c r="Z38" s="3"/>
    </row>
    <row r="39" spans="26:26" x14ac:dyDescent="0.3">
      <c r="Z39" s="3"/>
    </row>
    <row r="40" spans="26:26" x14ac:dyDescent="0.3">
      <c r="Z40" s="3"/>
    </row>
    <row r="41" spans="26:26" x14ac:dyDescent="0.3">
      <c r="Z41" s="3"/>
    </row>
    <row r="42" spans="26:26" x14ac:dyDescent="0.3">
      <c r="Z42" s="3"/>
    </row>
    <row r="43" spans="26:26" x14ac:dyDescent="0.3">
      <c r="Z43" s="3"/>
    </row>
    <row r="44" spans="26:26" x14ac:dyDescent="0.3">
      <c r="Z44" s="3"/>
    </row>
    <row r="45" spans="26:26" x14ac:dyDescent="0.3">
      <c r="Z45" s="3"/>
    </row>
    <row r="46" spans="26:26" x14ac:dyDescent="0.3">
      <c r="Z46" s="3"/>
    </row>
    <row r="47" spans="26:26" x14ac:dyDescent="0.3">
      <c r="Z47" s="3"/>
    </row>
    <row r="48" spans="26:26" x14ac:dyDescent="0.3">
      <c r="Z48" s="3"/>
    </row>
    <row r="49" spans="1:28" x14ac:dyDescent="0.3">
      <c r="Z49" s="3"/>
    </row>
    <row r="50" spans="1:28" x14ac:dyDescent="0.3">
      <c r="Z50" s="3"/>
    </row>
    <row r="51" spans="1:28" x14ac:dyDescent="0.3">
      <c r="Z51" s="3"/>
    </row>
    <row r="52" spans="1:28" ht="15" thickBot="1" x14ac:dyDescent="0.35">
      <c r="A52" s="4" t="s">
        <v>42</v>
      </c>
      <c r="Z52" s="3"/>
    </row>
    <row r="53" spans="1:28" ht="102.6" thickBot="1" x14ac:dyDescent="0.35">
      <c r="A53" s="25" t="s">
        <v>2</v>
      </c>
      <c r="B53" s="26" t="s">
        <v>3</v>
      </c>
      <c r="C53" s="27" t="s">
        <v>4</v>
      </c>
      <c r="D53" s="28" t="s">
        <v>5</v>
      </c>
      <c r="E53" s="27" t="s">
        <v>6</v>
      </c>
      <c r="F53" s="27" t="s">
        <v>7</v>
      </c>
      <c r="G53" s="27" t="s">
        <v>8</v>
      </c>
      <c r="H53" s="27" t="s">
        <v>9</v>
      </c>
      <c r="I53" s="27" t="s">
        <v>10</v>
      </c>
      <c r="J53" s="27" t="s">
        <v>11</v>
      </c>
      <c r="K53" s="27" t="s">
        <v>12</v>
      </c>
      <c r="L53" s="27" t="s">
        <v>13</v>
      </c>
      <c r="M53" s="27" t="s">
        <v>14</v>
      </c>
      <c r="N53" s="27" t="s">
        <v>15</v>
      </c>
      <c r="O53" s="28" t="s">
        <v>16</v>
      </c>
      <c r="P53" s="27" t="s">
        <v>17</v>
      </c>
      <c r="Q53" s="28" t="s">
        <v>18</v>
      </c>
      <c r="R53" s="27" t="s">
        <v>19</v>
      </c>
      <c r="S53" s="27" t="s">
        <v>20</v>
      </c>
      <c r="T53" s="27" t="s">
        <v>21</v>
      </c>
      <c r="U53" s="28" t="s">
        <v>22</v>
      </c>
      <c r="V53" s="28" t="s">
        <v>23</v>
      </c>
      <c r="W53" s="27" t="s">
        <v>24</v>
      </c>
      <c r="X53" s="27" t="s">
        <v>25</v>
      </c>
      <c r="Y53" s="28" t="s">
        <v>26</v>
      </c>
      <c r="Z53" s="29" t="s">
        <v>27</v>
      </c>
      <c r="AA53" s="30" t="s">
        <v>28</v>
      </c>
      <c r="AB53" s="30" t="s">
        <v>43</v>
      </c>
    </row>
    <row r="54" spans="1:28" x14ac:dyDescent="0.3">
      <c r="A54" s="31" t="s">
        <v>30</v>
      </c>
      <c r="B54" s="120">
        <v>976</v>
      </c>
      <c r="C54" s="120">
        <v>1528</v>
      </c>
      <c r="D54" s="120">
        <v>1373</v>
      </c>
      <c r="E54" s="120">
        <v>1420</v>
      </c>
      <c r="F54" s="120">
        <v>2259</v>
      </c>
      <c r="G54" s="120">
        <v>489</v>
      </c>
      <c r="H54" s="120">
        <v>905</v>
      </c>
      <c r="I54" s="120">
        <v>2428</v>
      </c>
      <c r="J54" s="120">
        <v>2376</v>
      </c>
      <c r="K54" s="120">
        <v>1637</v>
      </c>
      <c r="L54" s="120">
        <v>361</v>
      </c>
      <c r="M54" s="120">
        <v>1225</v>
      </c>
      <c r="N54" s="120">
        <v>1748</v>
      </c>
      <c r="O54" s="120">
        <v>2685</v>
      </c>
      <c r="P54" s="120">
        <v>1673</v>
      </c>
      <c r="Q54" s="120">
        <v>1787</v>
      </c>
      <c r="R54" s="120">
        <v>1226</v>
      </c>
      <c r="S54" s="120">
        <v>0</v>
      </c>
      <c r="T54" s="120">
        <v>0</v>
      </c>
      <c r="U54" s="120">
        <v>1027</v>
      </c>
      <c r="V54" s="120">
        <v>1866</v>
      </c>
      <c r="W54" s="120">
        <v>1017</v>
      </c>
      <c r="X54" s="120">
        <v>522</v>
      </c>
      <c r="Y54" s="120">
        <v>1687</v>
      </c>
      <c r="Z54" s="120">
        <v>2060</v>
      </c>
      <c r="AA54" s="121">
        <v>34275</v>
      </c>
      <c r="AB54" s="121">
        <v>27941</v>
      </c>
    </row>
    <row r="55" spans="1:28" x14ac:dyDescent="0.3">
      <c r="A55" s="32" t="s">
        <v>31</v>
      </c>
      <c r="B55" s="120">
        <v>748</v>
      </c>
      <c r="C55" s="120">
        <v>1183</v>
      </c>
      <c r="D55" s="120">
        <v>1109</v>
      </c>
      <c r="E55" s="120">
        <v>1232</v>
      </c>
      <c r="F55" s="120">
        <v>1903</v>
      </c>
      <c r="G55" s="120">
        <v>402</v>
      </c>
      <c r="H55" s="120">
        <v>767</v>
      </c>
      <c r="I55" s="120">
        <v>1930</v>
      </c>
      <c r="J55" s="120">
        <v>2176</v>
      </c>
      <c r="K55" s="120">
        <v>1465</v>
      </c>
      <c r="L55" s="120">
        <v>287</v>
      </c>
      <c r="M55" s="120">
        <v>986</v>
      </c>
      <c r="N55" s="120">
        <v>1545</v>
      </c>
      <c r="O55" s="120">
        <v>2245</v>
      </c>
      <c r="P55" s="120">
        <v>1492</v>
      </c>
      <c r="Q55" s="120">
        <v>1730</v>
      </c>
      <c r="R55" s="120">
        <v>946</v>
      </c>
      <c r="S55" s="120">
        <v>0</v>
      </c>
      <c r="T55" s="120">
        <v>0</v>
      </c>
      <c r="U55" s="120">
        <v>871</v>
      </c>
      <c r="V55" s="120">
        <v>1620</v>
      </c>
      <c r="W55" s="120">
        <v>817</v>
      </c>
      <c r="X55" s="120">
        <v>435</v>
      </c>
      <c r="Y55" s="120">
        <v>1406</v>
      </c>
      <c r="Z55" s="120">
        <v>1675</v>
      </c>
      <c r="AA55" s="122">
        <v>28970</v>
      </c>
      <c r="AB55" s="122">
        <v>29455</v>
      </c>
    </row>
    <row r="56" spans="1:28" x14ac:dyDescent="0.3">
      <c r="A56" s="33" t="s">
        <v>32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  <c r="X56" s="120">
        <v>0</v>
      </c>
      <c r="Y56" s="120">
        <v>0</v>
      </c>
      <c r="Z56" s="120">
        <v>0</v>
      </c>
      <c r="AA56" s="123">
        <v>0</v>
      </c>
      <c r="AB56" s="123">
        <v>31528</v>
      </c>
    </row>
    <row r="57" spans="1:28" x14ac:dyDescent="0.3">
      <c r="A57" s="32" t="s">
        <v>33</v>
      </c>
      <c r="B57" s="120">
        <v>0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2">
        <v>0</v>
      </c>
      <c r="AB57" s="122">
        <v>29999</v>
      </c>
    </row>
    <row r="58" spans="1:28" x14ac:dyDescent="0.3">
      <c r="A58" s="33" t="s">
        <v>34</v>
      </c>
      <c r="B58" s="120">
        <v>0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  <c r="X58" s="120">
        <v>0</v>
      </c>
      <c r="Y58" s="120">
        <v>0</v>
      </c>
      <c r="Z58" s="120">
        <v>0</v>
      </c>
      <c r="AA58" s="123">
        <v>0</v>
      </c>
      <c r="AB58" s="123">
        <v>31568</v>
      </c>
    </row>
    <row r="59" spans="1:28" x14ac:dyDescent="0.3">
      <c r="A59" s="32" t="s">
        <v>35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0</v>
      </c>
      <c r="X59" s="120">
        <v>0</v>
      </c>
      <c r="Y59" s="120">
        <v>0</v>
      </c>
      <c r="Z59" s="120">
        <v>0</v>
      </c>
      <c r="AA59" s="122">
        <v>0</v>
      </c>
      <c r="AB59" s="122">
        <v>32124</v>
      </c>
    </row>
    <row r="60" spans="1:28" x14ac:dyDescent="0.3">
      <c r="A60" s="34" t="s">
        <v>36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3">
        <v>0</v>
      </c>
      <c r="AB60" s="123">
        <v>31982</v>
      </c>
    </row>
    <row r="61" spans="1:28" x14ac:dyDescent="0.3">
      <c r="A61" s="32" t="s">
        <v>37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0">
        <v>0</v>
      </c>
      <c r="Z61" s="120">
        <v>0</v>
      </c>
      <c r="AA61" s="122">
        <v>0</v>
      </c>
      <c r="AB61" s="122">
        <v>35610</v>
      </c>
    </row>
    <row r="62" spans="1:28" x14ac:dyDescent="0.3">
      <c r="A62" s="35" t="s">
        <v>38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>
        <v>0</v>
      </c>
      <c r="Z62" s="120">
        <v>0</v>
      </c>
      <c r="AA62" s="123">
        <v>0</v>
      </c>
      <c r="AB62" s="123">
        <v>31512</v>
      </c>
    </row>
    <row r="63" spans="1:28" x14ac:dyDescent="0.3">
      <c r="A63" s="32" t="s">
        <v>39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2">
        <v>0</v>
      </c>
      <c r="AB63" s="122">
        <v>31290</v>
      </c>
    </row>
    <row r="64" spans="1:28" x14ac:dyDescent="0.3">
      <c r="A64" s="33" t="s">
        <v>40</v>
      </c>
      <c r="B64" s="124">
        <v>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3">
        <v>0</v>
      </c>
      <c r="AB64" s="123">
        <v>31602</v>
      </c>
    </row>
    <row r="65" spans="1:28" ht="15" thickBot="1" x14ac:dyDescent="0.35">
      <c r="A65" s="36" t="s">
        <v>41</v>
      </c>
      <c r="B65" s="124">
        <v>0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2">
        <v>0</v>
      </c>
      <c r="AB65" s="122">
        <v>28428</v>
      </c>
    </row>
    <row r="66" spans="1:28" x14ac:dyDescent="0.3">
      <c r="A66" s="37"/>
      <c r="B66" s="42">
        <v>1724</v>
      </c>
      <c r="C66" s="43">
        <v>2711</v>
      </c>
      <c r="D66" s="43">
        <v>2482</v>
      </c>
      <c r="E66" s="43">
        <v>2652</v>
      </c>
      <c r="F66" s="43">
        <v>4162</v>
      </c>
      <c r="G66" s="43">
        <v>891</v>
      </c>
      <c r="H66" s="43">
        <v>1672</v>
      </c>
      <c r="I66" s="43">
        <v>4358</v>
      </c>
      <c r="J66" s="43">
        <v>4552</v>
      </c>
      <c r="K66" s="43">
        <v>3102</v>
      </c>
      <c r="L66" s="43">
        <v>648</v>
      </c>
      <c r="M66" s="43">
        <v>2211</v>
      </c>
      <c r="N66" s="43">
        <v>3293</v>
      </c>
      <c r="O66" s="43">
        <v>4930</v>
      </c>
      <c r="P66" s="43">
        <v>3165</v>
      </c>
      <c r="Q66" s="43">
        <v>3517</v>
      </c>
      <c r="R66" s="43">
        <v>2172</v>
      </c>
      <c r="S66" s="43">
        <v>0</v>
      </c>
      <c r="T66" s="43">
        <v>0</v>
      </c>
      <c r="U66" s="43">
        <v>1898</v>
      </c>
      <c r="V66" s="43">
        <v>3486</v>
      </c>
      <c r="W66" s="43">
        <v>1834</v>
      </c>
      <c r="X66" s="43">
        <v>957</v>
      </c>
      <c r="Y66" s="43">
        <v>3093</v>
      </c>
      <c r="Z66" s="125">
        <v>3735</v>
      </c>
      <c r="AA66" s="126">
        <v>63245</v>
      </c>
      <c r="AB66" s="126">
        <v>373039</v>
      </c>
    </row>
    <row r="70" spans="1:28" ht="15" thickBot="1" x14ac:dyDescent="0.35">
      <c r="A70" s="38" t="s">
        <v>44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28" ht="84" customHeight="1" thickBot="1" x14ac:dyDescent="0.35">
      <c r="A71" s="25" t="s">
        <v>2</v>
      </c>
      <c r="B71" s="40" t="s">
        <v>5</v>
      </c>
      <c r="C71" s="40" t="s">
        <v>45</v>
      </c>
      <c r="D71" s="40" t="s">
        <v>7</v>
      </c>
      <c r="E71" s="40" t="s">
        <v>19</v>
      </c>
      <c r="F71" s="40" t="s">
        <v>20</v>
      </c>
      <c r="G71" s="40" t="s">
        <v>46</v>
      </c>
      <c r="H71" s="40" t="s">
        <v>47</v>
      </c>
      <c r="I71" s="40" t="s">
        <v>48</v>
      </c>
      <c r="J71" s="30" t="s">
        <v>28</v>
      </c>
      <c r="K71" s="30" t="s">
        <v>43</v>
      </c>
      <c r="AA71" s="2"/>
    </row>
    <row r="72" spans="1:28" x14ac:dyDescent="0.3">
      <c r="A72" s="31" t="s">
        <v>30</v>
      </c>
      <c r="B72" s="41">
        <v>108</v>
      </c>
      <c r="C72" s="41">
        <v>0</v>
      </c>
      <c r="D72" s="41">
        <v>182</v>
      </c>
      <c r="E72" s="41">
        <v>0</v>
      </c>
      <c r="F72" s="41">
        <v>549</v>
      </c>
      <c r="G72" s="41">
        <v>12</v>
      </c>
      <c r="H72" s="41">
        <v>30</v>
      </c>
      <c r="I72" s="41">
        <v>14</v>
      </c>
      <c r="J72" s="121">
        <v>895</v>
      </c>
      <c r="K72" s="121">
        <v>506</v>
      </c>
      <c r="AA72" s="2"/>
    </row>
    <row r="73" spans="1:28" x14ac:dyDescent="0.3">
      <c r="A73" s="32" t="s">
        <v>31</v>
      </c>
      <c r="B73" s="120">
        <v>103</v>
      </c>
      <c r="C73" s="120">
        <v>0</v>
      </c>
      <c r="D73" s="120">
        <v>211</v>
      </c>
      <c r="E73" s="120">
        <v>0</v>
      </c>
      <c r="F73" s="120">
        <v>421</v>
      </c>
      <c r="G73" s="120">
        <v>0</v>
      </c>
      <c r="H73" s="120">
        <v>33</v>
      </c>
      <c r="I73" s="120">
        <v>13</v>
      </c>
      <c r="J73" s="122">
        <v>781</v>
      </c>
      <c r="K73" s="122">
        <v>587</v>
      </c>
      <c r="AA73" s="2"/>
    </row>
    <row r="74" spans="1:28" x14ac:dyDescent="0.3">
      <c r="A74" s="33" t="s">
        <v>32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v>0</v>
      </c>
      <c r="H74" s="120">
        <v>0</v>
      </c>
      <c r="I74" s="120">
        <v>0</v>
      </c>
      <c r="J74" s="123">
        <v>0</v>
      </c>
      <c r="K74" s="123">
        <v>566</v>
      </c>
      <c r="AA74" s="2"/>
    </row>
    <row r="75" spans="1:28" x14ac:dyDescent="0.3">
      <c r="A75" s="32" t="s">
        <v>33</v>
      </c>
      <c r="B75" s="120">
        <v>0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  <c r="I75" s="120">
        <v>0</v>
      </c>
      <c r="J75" s="122">
        <v>0</v>
      </c>
      <c r="K75" s="122">
        <v>558</v>
      </c>
      <c r="AA75" s="2"/>
    </row>
    <row r="76" spans="1:28" x14ac:dyDescent="0.3">
      <c r="A76" s="33" t="s">
        <v>34</v>
      </c>
      <c r="B76" s="120">
        <v>0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3">
        <v>0</v>
      </c>
      <c r="K76" s="123">
        <v>632</v>
      </c>
      <c r="AA76" s="2"/>
    </row>
    <row r="77" spans="1:28" x14ac:dyDescent="0.3">
      <c r="A77" s="32" t="s">
        <v>35</v>
      </c>
      <c r="B77" s="120">
        <v>0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2">
        <v>0</v>
      </c>
      <c r="K77" s="122">
        <v>523</v>
      </c>
      <c r="AA77" s="2"/>
    </row>
    <row r="78" spans="1:28" x14ac:dyDescent="0.3">
      <c r="A78" s="34" t="s">
        <v>36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3">
        <v>0</v>
      </c>
      <c r="K78" s="123">
        <v>548</v>
      </c>
      <c r="AA78" s="2"/>
    </row>
    <row r="79" spans="1:28" x14ac:dyDescent="0.3">
      <c r="A79" s="32" t="s">
        <v>37</v>
      </c>
      <c r="B79" s="120">
        <v>0</v>
      </c>
      <c r="C79" s="120">
        <v>0</v>
      </c>
      <c r="D79" s="120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2">
        <v>0</v>
      </c>
      <c r="K79" s="122">
        <v>704</v>
      </c>
      <c r="AA79" s="2"/>
    </row>
    <row r="80" spans="1:28" x14ac:dyDescent="0.3">
      <c r="A80" s="35" t="s">
        <v>38</v>
      </c>
      <c r="B80" s="120">
        <v>0</v>
      </c>
      <c r="C80" s="120">
        <v>0</v>
      </c>
      <c r="D80" s="120">
        <v>0</v>
      </c>
      <c r="E80" s="120">
        <v>0</v>
      </c>
      <c r="F80" s="120">
        <v>0</v>
      </c>
      <c r="G80" s="120">
        <v>0</v>
      </c>
      <c r="H80" s="120">
        <v>0</v>
      </c>
      <c r="I80" s="120">
        <v>0</v>
      </c>
      <c r="J80" s="123">
        <v>0</v>
      </c>
      <c r="K80" s="123">
        <v>858</v>
      </c>
      <c r="AA80" s="2"/>
    </row>
    <row r="81" spans="1:26" x14ac:dyDescent="0.3">
      <c r="A81" s="32" t="s">
        <v>39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2">
        <v>0</v>
      </c>
      <c r="K81" s="122">
        <v>732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3" t="s">
        <v>40</v>
      </c>
      <c r="B82" s="120">
        <v>0</v>
      </c>
      <c r="C82" s="120">
        <v>0</v>
      </c>
      <c r="D82" s="120">
        <v>0</v>
      </c>
      <c r="E82" s="120">
        <v>0</v>
      </c>
      <c r="F82" s="120">
        <v>0</v>
      </c>
      <c r="G82" s="120">
        <v>0</v>
      </c>
      <c r="H82" s="120">
        <v>0</v>
      </c>
      <c r="I82" s="120">
        <v>0</v>
      </c>
      <c r="J82" s="123">
        <v>0</v>
      </c>
      <c r="K82" s="123">
        <v>843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thickBot="1" x14ac:dyDescent="0.35">
      <c r="A83" s="36" t="s">
        <v>41</v>
      </c>
      <c r="B83" s="120">
        <v>0</v>
      </c>
      <c r="C83" s="120">
        <v>0</v>
      </c>
      <c r="D83" s="120">
        <v>0</v>
      </c>
      <c r="E83" s="120">
        <v>0</v>
      </c>
      <c r="F83" s="120">
        <v>0</v>
      </c>
      <c r="G83" s="120">
        <v>0</v>
      </c>
      <c r="H83" s="120">
        <v>0</v>
      </c>
      <c r="I83" s="120">
        <v>0</v>
      </c>
      <c r="J83" s="122">
        <v>0</v>
      </c>
      <c r="K83" s="122">
        <v>839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7"/>
      <c r="B84" s="42">
        <v>211</v>
      </c>
      <c r="C84" s="42">
        <v>0</v>
      </c>
      <c r="D84" s="43">
        <v>393</v>
      </c>
      <c r="E84" s="43">
        <v>0</v>
      </c>
      <c r="F84" s="43">
        <v>970</v>
      </c>
      <c r="G84" s="43">
        <v>12</v>
      </c>
      <c r="H84" s="43">
        <v>63</v>
      </c>
      <c r="I84" s="43">
        <v>27</v>
      </c>
      <c r="J84" s="126">
        <v>1676</v>
      </c>
      <c r="K84" s="126">
        <v>7896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</sheetData>
  <sheetProtection sheet="1" objects="1" scenarios="1"/>
  <pageMargins left="0.23622047244094491" right="0.23622047244094491" top="0.6692913385826772" bottom="0.35433070866141736" header="0.27559055118110237" footer="0.31496062992125984"/>
  <pageSetup paperSize="9" scale="63" orientation="landscape" r:id="rId1"/>
  <headerFooter>
    <oddHeader>&amp;L&amp;G&amp;C&amp;F&amp;R&amp;G</oddHeader>
    <oddFooter>&amp;C&amp;A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8CC9-2B46-4940-A352-76FB1088A07F}">
  <sheetPr>
    <tabColor rgb="FFFF0000"/>
    <pageSetUpPr fitToPage="1"/>
  </sheetPr>
  <dimension ref="A1:AI31"/>
  <sheetViews>
    <sheetView showZeros="0" topLeftCell="A8" workbookViewId="0">
      <selection activeCell="R21" sqref="R21"/>
    </sheetView>
  </sheetViews>
  <sheetFormatPr baseColWidth="10" defaultColWidth="4.5546875" defaultRowHeight="13.8" x14ac:dyDescent="0.3"/>
  <cols>
    <col min="1" max="1" width="23.33203125" style="50" bestFit="1" customWidth="1"/>
    <col min="2" max="2" width="8.44140625" style="46" bestFit="1" customWidth="1"/>
    <col min="3" max="3" width="8.109375" style="46" bestFit="1" customWidth="1"/>
    <col min="4" max="4" width="8" style="46" bestFit="1" customWidth="1"/>
    <col min="5" max="5" width="7.6640625" style="46" bestFit="1" customWidth="1"/>
    <col min="6" max="6" width="8.6640625" style="46" bestFit="1" customWidth="1"/>
    <col min="7" max="7" width="8" style="46" bestFit="1" customWidth="1"/>
    <col min="8" max="8" width="6.6640625" style="46" customWidth="1"/>
    <col min="9" max="9" width="5.44140625" style="46" bestFit="1" customWidth="1"/>
    <col min="10" max="10" width="6" style="46" bestFit="1" customWidth="1"/>
    <col min="11" max="11" width="5.44140625" style="46" bestFit="1" customWidth="1"/>
    <col min="12" max="12" width="6.33203125" style="46" bestFit="1" customWidth="1"/>
    <col min="13" max="13" width="6.44140625" style="46" bestFit="1" customWidth="1"/>
    <col min="14" max="14" width="5.44140625" style="46" bestFit="1" customWidth="1"/>
    <col min="15" max="15" width="4.44140625" style="46" bestFit="1" customWidth="1"/>
    <col min="16" max="16" width="6.44140625" style="46" bestFit="1" customWidth="1"/>
    <col min="17" max="17" width="4.44140625" style="46" bestFit="1" customWidth="1"/>
    <col min="18" max="18" width="5.44140625" style="46" bestFit="1" customWidth="1"/>
    <col min="19" max="22" width="5.44140625" style="46" customWidth="1"/>
    <col min="23" max="25" width="6.44140625" style="46" bestFit="1" customWidth="1"/>
    <col min="26" max="26" width="8" style="46" bestFit="1" customWidth="1"/>
    <col min="27" max="27" width="8.5546875" style="46" bestFit="1" customWidth="1"/>
    <col min="28" max="29" width="6.44140625" style="46" customWidth="1"/>
    <col min="30" max="30" width="6.44140625" style="46" bestFit="1" customWidth="1"/>
    <col min="31" max="31" width="6.44140625" style="46" customWidth="1"/>
    <col min="32" max="32" width="8.6640625" style="46" bestFit="1" customWidth="1"/>
    <col min="33" max="33" width="10.44140625" style="47" bestFit="1" customWidth="1"/>
    <col min="34" max="34" width="11.44140625" style="48" bestFit="1" customWidth="1"/>
    <col min="35" max="35" width="4.5546875" style="48" customWidth="1"/>
    <col min="36" max="16384" width="4.5546875" style="49"/>
  </cols>
  <sheetData>
    <row r="1" spans="1:35" ht="21.6" thickBot="1" x14ac:dyDescent="0.35">
      <c r="A1" s="44" t="s">
        <v>49</v>
      </c>
      <c r="B1" s="45"/>
    </row>
    <row r="2" spans="1:35" ht="15" customHeight="1" thickBot="1" x14ac:dyDescent="0.35">
      <c r="B2" s="51"/>
      <c r="C2" s="51"/>
      <c r="D2" s="51"/>
      <c r="E2" s="51"/>
      <c r="F2" s="51"/>
      <c r="G2" s="51"/>
      <c r="H2" s="52" t="s">
        <v>50</v>
      </c>
      <c r="I2" s="53"/>
      <c r="J2" s="54"/>
      <c r="K2" s="51"/>
      <c r="L2" s="51"/>
      <c r="M2" s="52" t="s">
        <v>51</v>
      </c>
      <c r="N2" s="53"/>
      <c r="O2" s="51"/>
      <c r="P2" s="51"/>
      <c r="Q2" s="51"/>
      <c r="R2" s="51"/>
      <c r="S2" s="51"/>
      <c r="T2" s="51"/>
      <c r="U2" s="51"/>
      <c r="V2" s="51"/>
      <c r="W2" s="55"/>
      <c r="X2" s="55"/>
      <c r="Y2" s="55"/>
      <c r="Z2" s="51"/>
      <c r="AA2" s="51"/>
      <c r="AB2" s="51"/>
      <c r="AC2" s="51"/>
      <c r="AD2" s="51"/>
      <c r="AE2" s="51"/>
      <c r="AF2" s="51"/>
    </row>
    <row r="3" spans="1:35" s="66" customFormat="1" ht="144" customHeight="1" thickBot="1" x14ac:dyDescent="0.35">
      <c r="A3" s="50"/>
      <c r="B3" s="56" t="s">
        <v>52</v>
      </c>
      <c r="C3" s="57" t="s">
        <v>53</v>
      </c>
      <c r="D3" s="56" t="s">
        <v>54</v>
      </c>
      <c r="E3" s="57" t="s">
        <v>55</v>
      </c>
      <c r="F3" s="56" t="s">
        <v>56</v>
      </c>
      <c r="G3" s="58" t="s">
        <v>57</v>
      </c>
      <c r="H3" s="56" t="s">
        <v>58</v>
      </c>
      <c r="I3" s="56" t="s">
        <v>59</v>
      </c>
      <c r="J3" s="59" t="s">
        <v>60</v>
      </c>
      <c r="K3" s="59" t="s">
        <v>61</v>
      </c>
      <c r="L3" s="57" t="s">
        <v>62</v>
      </c>
      <c r="M3" s="56" t="s">
        <v>63</v>
      </c>
      <c r="N3" s="56" t="s">
        <v>64</v>
      </c>
      <c r="O3" s="60" t="s">
        <v>65</v>
      </c>
      <c r="P3" s="60" t="s">
        <v>66</v>
      </c>
      <c r="Q3" s="60" t="s">
        <v>67</v>
      </c>
      <c r="R3" s="60" t="s">
        <v>68</v>
      </c>
      <c r="S3" s="61" t="s">
        <v>69</v>
      </c>
      <c r="T3" s="61" t="s">
        <v>70</v>
      </c>
      <c r="U3" s="61" t="s">
        <v>71</v>
      </c>
      <c r="V3" s="61" t="s">
        <v>72</v>
      </c>
      <c r="W3" s="62" t="s">
        <v>73</v>
      </c>
      <c r="X3" s="59" t="s">
        <v>74</v>
      </c>
      <c r="Y3" s="59" t="s">
        <v>75</v>
      </c>
      <c r="Z3" s="59" t="s">
        <v>76</v>
      </c>
      <c r="AA3" s="59" t="s">
        <v>77</v>
      </c>
      <c r="AB3" s="56" t="s">
        <v>78</v>
      </c>
      <c r="AC3" s="56" t="s">
        <v>79</v>
      </c>
      <c r="AD3" s="56" t="s">
        <v>80</v>
      </c>
      <c r="AE3" s="56" t="s">
        <v>81</v>
      </c>
      <c r="AF3" s="56" t="s">
        <v>82</v>
      </c>
      <c r="AG3" s="63" t="s">
        <v>28</v>
      </c>
      <c r="AH3" s="64" t="s">
        <v>42</v>
      </c>
      <c r="AI3" s="65"/>
    </row>
    <row r="4" spans="1:35" ht="16.95" customHeight="1" x14ac:dyDescent="0.3">
      <c r="A4" s="67" t="s">
        <v>3</v>
      </c>
      <c r="B4" s="68">
        <v>1.49</v>
      </c>
      <c r="C4" s="69">
        <v>16.34</v>
      </c>
      <c r="D4" s="69">
        <v>6.1800000000000006</v>
      </c>
      <c r="E4" s="69">
        <v>6.9399999999999995</v>
      </c>
      <c r="F4" s="69">
        <v>31.54</v>
      </c>
      <c r="G4" s="70">
        <v>30.34</v>
      </c>
      <c r="H4" s="68">
        <v>0</v>
      </c>
      <c r="I4" s="71">
        <v>0</v>
      </c>
      <c r="J4" s="72">
        <v>0.36227999999999994</v>
      </c>
      <c r="K4" s="69">
        <v>0.1</v>
      </c>
      <c r="L4" s="70">
        <v>0.17499999999999999</v>
      </c>
      <c r="M4" s="68">
        <v>0</v>
      </c>
      <c r="N4" s="71">
        <v>0</v>
      </c>
      <c r="O4" s="72">
        <v>5.1999999999999998E-2</v>
      </c>
      <c r="P4" s="69">
        <v>1.0463469999999999</v>
      </c>
      <c r="Q4" s="69">
        <v>3.7999999999999999E-2</v>
      </c>
      <c r="R4" s="69">
        <v>0.48836999999999997</v>
      </c>
      <c r="S4" s="69">
        <v>0</v>
      </c>
      <c r="T4" s="69">
        <v>0</v>
      </c>
      <c r="U4" s="69">
        <v>0</v>
      </c>
      <c r="V4" s="72">
        <v>1.3130000000000001E-2</v>
      </c>
      <c r="W4" s="72">
        <v>0.89399999999999991</v>
      </c>
      <c r="X4" s="69">
        <v>0.20799999999999999</v>
      </c>
      <c r="Y4" s="69">
        <v>0.16400000000000001</v>
      </c>
      <c r="Z4" s="69">
        <v>0.44</v>
      </c>
      <c r="AA4" s="71">
        <v>0</v>
      </c>
      <c r="AB4" s="72">
        <v>0</v>
      </c>
      <c r="AC4" s="69">
        <v>0</v>
      </c>
      <c r="AD4" s="69">
        <v>1.2809999999999999</v>
      </c>
      <c r="AE4" s="69">
        <v>0</v>
      </c>
      <c r="AF4" s="71">
        <v>0.69900000000000007</v>
      </c>
      <c r="AG4" s="73">
        <f>SUM(B4:AF4)</f>
        <v>98.791127000000003</v>
      </c>
      <c r="AH4" s="74">
        <v>1724</v>
      </c>
    </row>
    <row r="5" spans="1:35" ht="16.95" customHeight="1" x14ac:dyDescent="0.3">
      <c r="A5" s="75" t="s">
        <v>4</v>
      </c>
      <c r="B5" s="76">
        <v>0.5</v>
      </c>
      <c r="C5" s="77">
        <v>28.5</v>
      </c>
      <c r="D5" s="77">
        <v>8.1700000000000017</v>
      </c>
      <c r="E5" s="77">
        <v>41.1</v>
      </c>
      <c r="F5" s="77">
        <v>58.47</v>
      </c>
      <c r="G5" s="78">
        <v>50.379999999999995</v>
      </c>
      <c r="H5" s="76">
        <v>0</v>
      </c>
      <c r="I5" s="79">
        <v>0.59355000000000002</v>
      </c>
      <c r="J5" s="80">
        <v>1.3908700000000001</v>
      </c>
      <c r="K5" s="77">
        <v>0.113</v>
      </c>
      <c r="L5" s="78">
        <v>0</v>
      </c>
      <c r="M5" s="76">
        <v>0.31372000000000005</v>
      </c>
      <c r="N5" s="79">
        <v>0.81</v>
      </c>
      <c r="O5" s="80">
        <v>5.3999999999999999E-2</v>
      </c>
      <c r="P5" s="77">
        <v>1.639535</v>
      </c>
      <c r="Q5" s="77">
        <v>0</v>
      </c>
      <c r="R5" s="77">
        <v>0.38571</v>
      </c>
      <c r="S5" s="77">
        <v>0</v>
      </c>
      <c r="T5" s="77">
        <v>0</v>
      </c>
      <c r="U5" s="77">
        <v>0</v>
      </c>
      <c r="V5" s="80">
        <v>1.3130000000000001E-2</v>
      </c>
      <c r="W5" s="80">
        <v>0</v>
      </c>
      <c r="X5" s="77">
        <v>0</v>
      </c>
      <c r="Y5" s="77">
        <v>0</v>
      </c>
      <c r="Z5" s="77">
        <v>2.11</v>
      </c>
      <c r="AA5" s="79">
        <v>0</v>
      </c>
      <c r="AB5" s="80">
        <v>0.90100000000000002</v>
      </c>
      <c r="AC5" s="77">
        <v>0</v>
      </c>
      <c r="AD5" s="77">
        <v>1.3481499999999997</v>
      </c>
      <c r="AE5" s="77">
        <v>1.2E-2</v>
      </c>
      <c r="AF5" s="79">
        <v>0.69700000000000006</v>
      </c>
      <c r="AG5" s="81">
        <f t="shared" ref="AG5:AG27" si="0">SUM(B5:AF5)</f>
        <v>197.501665</v>
      </c>
      <c r="AH5" s="82">
        <v>2711</v>
      </c>
    </row>
    <row r="6" spans="1:35" ht="16.95" customHeight="1" x14ac:dyDescent="0.3">
      <c r="A6" s="83" t="s">
        <v>5</v>
      </c>
      <c r="B6" s="76">
        <v>0.66</v>
      </c>
      <c r="C6" s="77">
        <v>80.72</v>
      </c>
      <c r="D6" s="77">
        <v>16.01951</v>
      </c>
      <c r="E6" s="77">
        <v>34.340000000000003</v>
      </c>
      <c r="F6" s="77">
        <v>79.930000000000007</v>
      </c>
      <c r="G6" s="78">
        <v>80.47</v>
      </c>
      <c r="H6" s="76">
        <v>2.52</v>
      </c>
      <c r="I6" s="79">
        <v>0.16486000000000001</v>
      </c>
      <c r="J6" s="80">
        <v>0.6651800000000001</v>
      </c>
      <c r="K6" s="77">
        <v>0.15</v>
      </c>
      <c r="L6" s="78">
        <v>0.52</v>
      </c>
      <c r="M6" s="76">
        <v>0.48227999999999999</v>
      </c>
      <c r="N6" s="79">
        <v>0.63</v>
      </c>
      <c r="O6" s="80">
        <v>6.5000000000000002E-2</v>
      </c>
      <c r="P6" s="77">
        <v>4.1971850000000011</v>
      </c>
      <c r="Q6" s="77">
        <v>0</v>
      </c>
      <c r="R6" s="77">
        <v>0.35641</v>
      </c>
      <c r="S6" s="77">
        <v>0</v>
      </c>
      <c r="T6" s="77">
        <v>0</v>
      </c>
      <c r="U6" s="77">
        <v>1.256E-2</v>
      </c>
      <c r="V6" s="80">
        <v>1.9699999999999999E-2</v>
      </c>
      <c r="W6" s="80">
        <v>1.6160000000000001</v>
      </c>
      <c r="X6" s="77">
        <v>0.36199999999999999</v>
      </c>
      <c r="Y6" s="77">
        <v>0</v>
      </c>
      <c r="Z6" s="77">
        <v>2.6799999999999997</v>
      </c>
      <c r="AA6" s="79">
        <v>0</v>
      </c>
      <c r="AB6" s="80">
        <v>0</v>
      </c>
      <c r="AC6" s="77">
        <v>0</v>
      </c>
      <c r="AD6" s="77">
        <v>2.3839000000000001</v>
      </c>
      <c r="AE6" s="77">
        <v>2.5999999999999999E-2</v>
      </c>
      <c r="AF6" s="79">
        <v>1.21</v>
      </c>
      <c r="AG6" s="81">
        <f t="shared" si="0"/>
        <v>310.20058499999988</v>
      </c>
      <c r="AH6" s="82">
        <v>2482</v>
      </c>
    </row>
    <row r="7" spans="1:35" ht="16.95" customHeight="1" x14ac:dyDescent="0.3">
      <c r="A7" s="75" t="s">
        <v>6</v>
      </c>
      <c r="B7" s="76">
        <v>0</v>
      </c>
      <c r="C7" s="77">
        <v>36.700000000000003</v>
      </c>
      <c r="D7" s="77">
        <v>5.65</v>
      </c>
      <c r="E7" s="77">
        <v>7.9</v>
      </c>
      <c r="F7" s="77">
        <v>66.540000000000006</v>
      </c>
      <c r="G7" s="78">
        <v>97.97</v>
      </c>
      <c r="H7" s="76">
        <v>2.2599999999999998</v>
      </c>
      <c r="I7" s="79">
        <v>0.24276</v>
      </c>
      <c r="J7" s="80">
        <v>0.31949</v>
      </c>
      <c r="K7" s="77">
        <v>0.23299999999999998</v>
      </c>
      <c r="L7" s="78">
        <v>0.42699999999999999</v>
      </c>
      <c r="M7" s="76">
        <v>0.56168000000000007</v>
      </c>
      <c r="N7" s="79">
        <v>0.72</v>
      </c>
      <c r="O7" s="80">
        <v>0</v>
      </c>
      <c r="P7" s="77">
        <v>4.1474869999999999</v>
      </c>
      <c r="Q7" s="77">
        <v>0</v>
      </c>
      <c r="R7" s="77">
        <v>0.36152000000000001</v>
      </c>
      <c r="S7" s="77">
        <v>0</v>
      </c>
      <c r="T7" s="77">
        <v>9.300000000000001E-3</v>
      </c>
      <c r="U7" s="77">
        <v>1.005E-2</v>
      </c>
      <c r="V7" s="80">
        <v>5.91E-2</v>
      </c>
      <c r="W7" s="80">
        <v>0</v>
      </c>
      <c r="X7" s="77">
        <v>0</v>
      </c>
      <c r="Y7" s="77">
        <v>0</v>
      </c>
      <c r="Z7" s="77">
        <v>3.33</v>
      </c>
      <c r="AA7" s="79">
        <v>0</v>
      </c>
      <c r="AB7" s="80">
        <v>0.81399999999999995</v>
      </c>
      <c r="AC7" s="77">
        <v>0</v>
      </c>
      <c r="AD7" s="77">
        <v>1.3239999999999996</v>
      </c>
      <c r="AE7" s="77">
        <v>0</v>
      </c>
      <c r="AF7" s="79">
        <v>0.73299999999999998</v>
      </c>
      <c r="AG7" s="81">
        <f t="shared" si="0"/>
        <v>230.31238700000003</v>
      </c>
      <c r="AH7" s="82">
        <v>2652</v>
      </c>
    </row>
    <row r="8" spans="1:35" ht="16.95" customHeight="1" x14ac:dyDescent="0.3">
      <c r="A8" s="75" t="s">
        <v>7</v>
      </c>
      <c r="B8" s="76">
        <v>1.6300000000000001</v>
      </c>
      <c r="C8" s="77">
        <v>48.72</v>
      </c>
      <c r="D8" s="77">
        <v>14.64</v>
      </c>
      <c r="E8" s="77">
        <v>19.840000000000003</v>
      </c>
      <c r="F8" s="77">
        <v>65.240000000000009</v>
      </c>
      <c r="G8" s="78">
        <v>54.59</v>
      </c>
      <c r="H8" s="76">
        <v>3.12</v>
      </c>
      <c r="I8" s="79">
        <v>0.75404000000000004</v>
      </c>
      <c r="J8" s="80">
        <v>0.28704000000000002</v>
      </c>
      <c r="K8" s="77">
        <v>0.26200000000000001</v>
      </c>
      <c r="L8" s="78">
        <v>0.61599999999999999</v>
      </c>
      <c r="M8" s="76">
        <v>0.37401000000000001</v>
      </c>
      <c r="N8" s="79">
        <v>0</v>
      </c>
      <c r="O8" s="80">
        <v>0</v>
      </c>
      <c r="P8" s="77">
        <v>4.1749969999999994</v>
      </c>
      <c r="Q8" s="77">
        <v>5.0500000000000003E-2</v>
      </c>
      <c r="R8" s="77">
        <v>0.59400999999999993</v>
      </c>
      <c r="S8" s="77">
        <v>0</v>
      </c>
      <c r="T8" s="77">
        <v>5.1139999999999998E-2</v>
      </c>
      <c r="U8" s="77">
        <v>2.5000000000000001E-3</v>
      </c>
      <c r="V8" s="80">
        <v>5.2539999999999996E-2</v>
      </c>
      <c r="W8" s="80">
        <v>1.504</v>
      </c>
      <c r="X8" s="77">
        <v>0.6379999999999999</v>
      </c>
      <c r="Y8" s="77">
        <v>0.30499999999999999</v>
      </c>
      <c r="Z8" s="77">
        <v>1.9500000000000002</v>
      </c>
      <c r="AA8" s="79">
        <v>0.65600000000000003</v>
      </c>
      <c r="AB8" s="80">
        <v>1.284</v>
      </c>
      <c r="AC8" s="77">
        <v>0.44</v>
      </c>
      <c r="AD8" s="77">
        <v>5.28</v>
      </c>
      <c r="AE8" s="77">
        <v>0</v>
      </c>
      <c r="AF8" s="79">
        <v>1.2330000000000001</v>
      </c>
      <c r="AG8" s="81">
        <f t="shared" si="0"/>
        <v>228.28877700000001</v>
      </c>
      <c r="AH8" s="82">
        <v>4162</v>
      </c>
    </row>
    <row r="9" spans="1:35" ht="16.95" customHeight="1" x14ac:dyDescent="0.3">
      <c r="A9" s="75" t="s">
        <v>8</v>
      </c>
      <c r="B9" s="76">
        <v>0</v>
      </c>
      <c r="C9" s="77">
        <v>8.58</v>
      </c>
      <c r="D9" s="77">
        <v>15.156169999999999</v>
      </c>
      <c r="E9" s="77">
        <v>3.2800000000000002</v>
      </c>
      <c r="F9" s="77">
        <v>24.6</v>
      </c>
      <c r="G9" s="78">
        <v>28.88</v>
      </c>
      <c r="H9" s="76">
        <v>0</v>
      </c>
      <c r="I9" s="79">
        <v>0.22713999999999998</v>
      </c>
      <c r="J9" s="80">
        <v>0</v>
      </c>
      <c r="K9" s="77">
        <v>0</v>
      </c>
      <c r="L9" s="78">
        <v>0</v>
      </c>
      <c r="M9" s="76">
        <v>0</v>
      </c>
      <c r="N9" s="79">
        <v>0</v>
      </c>
      <c r="O9" s="80">
        <v>0</v>
      </c>
      <c r="P9" s="77">
        <v>1.1682299999999999</v>
      </c>
      <c r="Q9" s="77">
        <v>1.9E-2</v>
      </c>
      <c r="R9" s="77">
        <v>0.27563000000000004</v>
      </c>
      <c r="S9" s="77">
        <v>0</v>
      </c>
      <c r="T9" s="77">
        <v>9.300000000000001E-3</v>
      </c>
      <c r="U9" s="77">
        <v>0</v>
      </c>
      <c r="V9" s="80">
        <v>1.9699999999999999E-2</v>
      </c>
      <c r="W9" s="80">
        <v>0</v>
      </c>
      <c r="X9" s="77">
        <v>0</v>
      </c>
      <c r="Y9" s="77">
        <v>0</v>
      </c>
      <c r="Z9" s="77">
        <v>1.1000000000000001</v>
      </c>
      <c r="AA9" s="79">
        <v>0</v>
      </c>
      <c r="AB9" s="80">
        <v>0</v>
      </c>
      <c r="AC9" s="77">
        <v>0</v>
      </c>
      <c r="AD9" s="77">
        <v>1.3596999999999999</v>
      </c>
      <c r="AE9" s="77">
        <v>1.0999999999999999E-2</v>
      </c>
      <c r="AF9" s="79">
        <v>0.28299999999999997</v>
      </c>
      <c r="AG9" s="81">
        <f t="shared" si="0"/>
        <v>84.96887000000001</v>
      </c>
      <c r="AH9" s="82">
        <v>891</v>
      </c>
    </row>
    <row r="10" spans="1:35" ht="16.95" customHeight="1" x14ac:dyDescent="0.3">
      <c r="A10" s="75" t="s">
        <v>9</v>
      </c>
      <c r="B10" s="76">
        <v>0</v>
      </c>
      <c r="C10" s="77">
        <v>72.38</v>
      </c>
      <c r="D10" s="77">
        <v>6.3599999999999994</v>
      </c>
      <c r="E10" s="77">
        <v>13.459999999999999</v>
      </c>
      <c r="F10" s="77">
        <v>54.98</v>
      </c>
      <c r="G10" s="78">
        <v>61.239999999999995</v>
      </c>
      <c r="H10" s="76">
        <v>1.8</v>
      </c>
      <c r="I10" s="79">
        <v>7.8780000000000003E-2</v>
      </c>
      <c r="J10" s="80">
        <v>0.28232000000000002</v>
      </c>
      <c r="K10" s="77">
        <v>0.13500000000000001</v>
      </c>
      <c r="L10" s="78">
        <v>0.21299999999999999</v>
      </c>
      <c r="M10" s="76">
        <v>0.3901</v>
      </c>
      <c r="N10" s="79">
        <v>0.72</v>
      </c>
      <c r="O10" s="80">
        <v>6.5000000000000002E-2</v>
      </c>
      <c r="P10" s="77">
        <v>3.1308379999999998</v>
      </c>
      <c r="Q10" s="77">
        <v>0</v>
      </c>
      <c r="R10" s="77">
        <v>0.30599999999999999</v>
      </c>
      <c r="S10" s="77">
        <v>1.4</v>
      </c>
      <c r="T10" s="77">
        <v>0</v>
      </c>
      <c r="U10" s="77">
        <v>5.0199999999999993E-3</v>
      </c>
      <c r="V10" s="80">
        <v>6.5700000000000003E-3</v>
      </c>
      <c r="W10" s="80">
        <v>0</v>
      </c>
      <c r="X10" s="77">
        <v>0</v>
      </c>
      <c r="Y10" s="77">
        <v>0</v>
      </c>
      <c r="Z10" s="77">
        <v>2.84</v>
      </c>
      <c r="AA10" s="79">
        <v>0</v>
      </c>
      <c r="AB10" s="80">
        <v>0</v>
      </c>
      <c r="AC10" s="77">
        <v>0</v>
      </c>
      <c r="AD10" s="77">
        <v>1.52</v>
      </c>
      <c r="AE10" s="77">
        <v>1.7000000000000001E-2</v>
      </c>
      <c r="AF10" s="79">
        <v>0.53499999999999992</v>
      </c>
      <c r="AG10" s="81">
        <f t="shared" si="0"/>
        <v>221.86462799999998</v>
      </c>
      <c r="AH10" s="82">
        <v>1672</v>
      </c>
    </row>
    <row r="11" spans="1:35" ht="16.95" customHeight="1" x14ac:dyDescent="0.3">
      <c r="A11" s="75" t="s">
        <v>10</v>
      </c>
      <c r="B11" s="76">
        <v>1.7100000000000002</v>
      </c>
      <c r="C11" s="77">
        <v>32.300000000000004</v>
      </c>
      <c r="D11" s="77">
        <v>13.16</v>
      </c>
      <c r="E11" s="77">
        <v>22.14</v>
      </c>
      <c r="F11" s="77">
        <v>34.700000000000003</v>
      </c>
      <c r="G11" s="78">
        <v>54.08</v>
      </c>
      <c r="H11" s="76">
        <v>0</v>
      </c>
      <c r="I11" s="79">
        <v>0.39050999999999997</v>
      </c>
      <c r="J11" s="80">
        <v>0.40161999999999998</v>
      </c>
      <c r="K11" s="77">
        <v>8.7999999999999995E-2</v>
      </c>
      <c r="L11" s="78">
        <v>0</v>
      </c>
      <c r="M11" s="76">
        <v>0.47820999999999997</v>
      </c>
      <c r="N11" s="79">
        <v>0.63</v>
      </c>
      <c r="O11" s="80">
        <v>0</v>
      </c>
      <c r="P11" s="77">
        <v>2.3117739999999998</v>
      </c>
      <c r="Q11" s="77">
        <v>0</v>
      </c>
      <c r="R11" s="77">
        <v>0.74426999999999999</v>
      </c>
      <c r="S11" s="77">
        <v>0</v>
      </c>
      <c r="T11" s="77">
        <v>0</v>
      </c>
      <c r="U11" s="77">
        <v>0</v>
      </c>
      <c r="V11" s="80">
        <v>0</v>
      </c>
      <c r="W11" s="80">
        <v>0.57999999999999996</v>
      </c>
      <c r="X11" s="77">
        <v>0.32100000000000001</v>
      </c>
      <c r="Y11" s="77">
        <v>0</v>
      </c>
      <c r="Z11" s="77">
        <v>1.62</v>
      </c>
      <c r="AA11" s="79">
        <v>0</v>
      </c>
      <c r="AB11" s="80">
        <v>0</v>
      </c>
      <c r="AC11" s="77">
        <v>0</v>
      </c>
      <c r="AD11" s="77">
        <v>2.4009</v>
      </c>
      <c r="AE11" s="77">
        <v>3.0000000000000002E-2</v>
      </c>
      <c r="AF11" s="79">
        <v>1.6339999999999999</v>
      </c>
      <c r="AG11" s="81">
        <f t="shared" si="0"/>
        <v>169.72028399999999</v>
      </c>
      <c r="AH11" s="82">
        <v>4358</v>
      </c>
    </row>
    <row r="12" spans="1:35" ht="16.95" customHeight="1" x14ac:dyDescent="0.3">
      <c r="A12" s="75" t="s">
        <v>11</v>
      </c>
      <c r="B12" s="76">
        <v>1.06</v>
      </c>
      <c r="C12" s="77">
        <v>68.8</v>
      </c>
      <c r="D12" s="77">
        <v>14.14</v>
      </c>
      <c r="E12" s="77">
        <v>11.66</v>
      </c>
      <c r="F12" s="77">
        <v>108.72</v>
      </c>
      <c r="G12" s="78">
        <v>88.259999999999991</v>
      </c>
      <c r="H12" s="76">
        <v>5.58</v>
      </c>
      <c r="I12" s="79">
        <v>0.38154000000000005</v>
      </c>
      <c r="J12" s="80">
        <v>0.49034</v>
      </c>
      <c r="K12" s="77">
        <v>0.21699999999999997</v>
      </c>
      <c r="L12" s="78">
        <v>0.439</v>
      </c>
      <c r="M12" s="76">
        <v>0.95422000000000007</v>
      </c>
      <c r="N12" s="79">
        <v>0.72</v>
      </c>
      <c r="O12" s="80">
        <v>0.112</v>
      </c>
      <c r="P12" s="77">
        <v>2.9001329999999998</v>
      </c>
      <c r="Q12" s="77">
        <v>0</v>
      </c>
      <c r="R12" s="77">
        <v>0.73364999999999991</v>
      </c>
      <c r="S12" s="77">
        <v>1.88</v>
      </c>
      <c r="T12" s="77">
        <v>0</v>
      </c>
      <c r="U12" s="77">
        <v>1.005E-2</v>
      </c>
      <c r="V12" s="80">
        <v>2.6280000000000001E-2</v>
      </c>
      <c r="W12" s="80">
        <v>3.9550000000000001</v>
      </c>
      <c r="X12" s="77">
        <v>2.0620000000000003</v>
      </c>
      <c r="Y12" s="77">
        <v>3.2050000000000001</v>
      </c>
      <c r="Z12" s="77">
        <v>3.1599999999999997</v>
      </c>
      <c r="AA12" s="79">
        <v>1.8079999999999998</v>
      </c>
      <c r="AB12" s="80">
        <v>1.2050000000000001</v>
      </c>
      <c r="AC12" s="77">
        <v>0</v>
      </c>
      <c r="AD12" s="77">
        <v>2.1491000000000007</v>
      </c>
      <c r="AE12" s="77">
        <v>4.2999999999999997E-2</v>
      </c>
      <c r="AF12" s="79">
        <v>1.0270000000000001</v>
      </c>
      <c r="AG12" s="81">
        <f t="shared" si="0"/>
        <v>325.69831299999993</v>
      </c>
      <c r="AH12" s="82">
        <v>4552</v>
      </c>
    </row>
    <row r="13" spans="1:35" ht="16.95" customHeight="1" x14ac:dyDescent="0.3">
      <c r="A13" s="75" t="s">
        <v>12</v>
      </c>
      <c r="B13" s="76">
        <v>0</v>
      </c>
      <c r="C13" s="77">
        <v>161.78</v>
      </c>
      <c r="D13" s="77">
        <v>12.6</v>
      </c>
      <c r="E13" s="77">
        <v>11.04</v>
      </c>
      <c r="F13" s="77">
        <v>86.420000000000016</v>
      </c>
      <c r="G13" s="78">
        <v>87.93</v>
      </c>
      <c r="H13" s="76">
        <v>6.16</v>
      </c>
      <c r="I13" s="79">
        <v>0.24276</v>
      </c>
      <c r="J13" s="80">
        <v>0.68447999999999998</v>
      </c>
      <c r="K13" s="77">
        <v>7.1999999999999995E-2</v>
      </c>
      <c r="L13" s="78">
        <v>1.167</v>
      </c>
      <c r="M13" s="76">
        <v>0.58323999999999998</v>
      </c>
      <c r="N13" s="79">
        <v>0.72</v>
      </c>
      <c r="O13" s="80">
        <v>4.3999999999999997E-2</v>
      </c>
      <c r="P13" s="77">
        <v>8.6098560000000006</v>
      </c>
      <c r="Q13" s="77">
        <v>8.5999999999999993E-2</v>
      </c>
      <c r="R13" s="77">
        <v>0.12365000000000001</v>
      </c>
      <c r="S13" s="77">
        <v>0</v>
      </c>
      <c r="T13" s="77">
        <v>0</v>
      </c>
      <c r="U13" s="77">
        <v>1.005E-2</v>
      </c>
      <c r="V13" s="80">
        <v>4.5969999999999997E-2</v>
      </c>
      <c r="W13" s="80">
        <v>2.363</v>
      </c>
      <c r="X13" s="77">
        <v>1.2469999999999999</v>
      </c>
      <c r="Y13" s="77">
        <v>1.9330000000000001</v>
      </c>
      <c r="Z13" s="77">
        <v>2.3600000000000003</v>
      </c>
      <c r="AA13" s="79">
        <v>1.903</v>
      </c>
      <c r="AB13" s="80">
        <v>0</v>
      </c>
      <c r="AC13" s="77">
        <v>0</v>
      </c>
      <c r="AD13" s="77">
        <v>4.2272499999999997</v>
      </c>
      <c r="AE13" s="77">
        <v>5.2000000000000005E-2</v>
      </c>
      <c r="AF13" s="79">
        <v>0.79</v>
      </c>
      <c r="AG13" s="81">
        <f t="shared" si="0"/>
        <v>393.19425600000011</v>
      </c>
      <c r="AH13" s="82">
        <v>3102</v>
      </c>
    </row>
    <row r="14" spans="1:35" ht="16.95" customHeight="1" x14ac:dyDescent="0.3">
      <c r="A14" s="75" t="s">
        <v>13</v>
      </c>
      <c r="B14" s="76">
        <v>0</v>
      </c>
      <c r="C14" s="77">
        <v>36.04</v>
      </c>
      <c r="D14" s="77">
        <v>0.76</v>
      </c>
      <c r="E14" s="77">
        <v>3.6799999999999997</v>
      </c>
      <c r="F14" s="77">
        <v>11.67</v>
      </c>
      <c r="G14" s="78">
        <v>42.42</v>
      </c>
      <c r="H14" s="76">
        <v>0.7</v>
      </c>
      <c r="I14" s="79">
        <v>0</v>
      </c>
      <c r="J14" s="80">
        <v>0</v>
      </c>
      <c r="K14" s="77">
        <v>0.105</v>
      </c>
      <c r="L14" s="78">
        <v>0.185</v>
      </c>
      <c r="M14" s="76">
        <v>0</v>
      </c>
      <c r="N14" s="79">
        <v>0</v>
      </c>
      <c r="O14" s="80">
        <v>0.04</v>
      </c>
      <c r="P14" s="77">
        <v>2.6134219999999999</v>
      </c>
      <c r="Q14" s="77">
        <v>2.5499999999999998E-2</v>
      </c>
      <c r="R14" s="77">
        <v>9.1789999999999997E-2</v>
      </c>
      <c r="S14" s="77">
        <v>0</v>
      </c>
      <c r="T14" s="77">
        <v>0</v>
      </c>
      <c r="U14" s="77">
        <v>1.7579999999999998E-2</v>
      </c>
      <c r="V14" s="80">
        <v>2.6269999999999998E-2</v>
      </c>
      <c r="W14" s="80">
        <v>0</v>
      </c>
      <c r="X14" s="77">
        <v>0</v>
      </c>
      <c r="Y14" s="77">
        <v>0</v>
      </c>
      <c r="Z14" s="77">
        <v>1.27</v>
      </c>
      <c r="AA14" s="79">
        <v>0</v>
      </c>
      <c r="AB14" s="80">
        <v>0</v>
      </c>
      <c r="AC14" s="77">
        <v>0</v>
      </c>
      <c r="AD14" s="77">
        <v>0.67900000000000005</v>
      </c>
      <c r="AE14" s="77">
        <v>0</v>
      </c>
      <c r="AF14" s="79">
        <v>0.25700000000000001</v>
      </c>
      <c r="AG14" s="81">
        <f t="shared" si="0"/>
        <v>100.580562</v>
      </c>
      <c r="AH14" s="82">
        <v>648</v>
      </c>
    </row>
    <row r="15" spans="1:35" ht="16.95" customHeight="1" x14ac:dyDescent="0.3">
      <c r="A15" s="75" t="s">
        <v>14</v>
      </c>
      <c r="B15" s="76">
        <v>1.05</v>
      </c>
      <c r="C15" s="77">
        <v>13.059999999999999</v>
      </c>
      <c r="D15" s="77">
        <v>2.96</v>
      </c>
      <c r="E15" s="77">
        <v>22.76</v>
      </c>
      <c r="F15" s="77">
        <v>25.97</v>
      </c>
      <c r="G15" s="78">
        <v>31.34</v>
      </c>
      <c r="H15" s="76">
        <v>0</v>
      </c>
      <c r="I15" s="79">
        <v>0.99697000000000002</v>
      </c>
      <c r="J15" s="80">
        <v>0.52273000000000003</v>
      </c>
      <c r="K15" s="77">
        <v>0</v>
      </c>
      <c r="L15" s="78">
        <v>0.156</v>
      </c>
      <c r="M15" s="76">
        <v>0.38</v>
      </c>
      <c r="N15" s="79">
        <v>0.72</v>
      </c>
      <c r="O15" s="80">
        <v>5.8000000000000003E-2</v>
      </c>
      <c r="P15" s="77">
        <v>0.77282399999999996</v>
      </c>
      <c r="Q15" s="77">
        <v>0</v>
      </c>
      <c r="R15" s="77">
        <v>6.5590000000000009E-2</v>
      </c>
      <c r="S15" s="77">
        <v>0</v>
      </c>
      <c r="T15" s="77">
        <v>0</v>
      </c>
      <c r="U15" s="77">
        <v>0</v>
      </c>
      <c r="V15" s="80">
        <v>0</v>
      </c>
      <c r="W15" s="80">
        <v>1.0510000000000002</v>
      </c>
      <c r="X15" s="77">
        <v>0.65999999999999992</v>
      </c>
      <c r="Y15" s="77">
        <v>1.0030000000000001</v>
      </c>
      <c r="Z15" s="77">
        <v>1.35</v>
      </c>
      <c r="AA15" s="79">
        <v>0.70699999999999996</v>
      </c>
      <c r="AB15" s="80">
        <v>0</v>
      </c>
      <c r="AC15" s="77">
        <v>0</v>
      </c>
      <c r="AD15" s="77">
        <v>1.7629999999999999</v>
      </c>
      <c r="AE15" s="77">
        <v>0</v>
      </c>
      <c r="AF15" s="79">
        <v>0.754</v>
      </c>
      <c r="AG15" s="81">
        <f t="shared" si="0"/>
        <v>108.100114</v>
      </c>
      <c r="AH15" s="82">
        <v>2211</v>
      </c>
    </row>
    <row r="16" spans="1:35" ht="16.95" customHeight="1" x14ac:dyDescent="0.3">
      <c r="A16" s="75" t="s">
        <v>15</v>
      </c>
      <c r="B16" s="76">
        <v>3.71</v>
      </c>
      <c r="C16" s="77">
        <v>53.879999999999995</v>
      </c>
      <c r="D16" s="77">
        <v>6.67</v>
      </c>
      <c r="E16" s="77">
        <v>29.42</v>
      </c>
      <c r="F16" s="77">
        <v>89.509999999999991</v>
      </c>
      <c r="G16" s="78">
        <v>61.7</v>
      </c>
      <c r="H16" s="76">
        <v>2.66</v>
      </c>
      <c r="I16" s="79">
        <v>0.99697000000000002</v>
      </c>
      <c r="J16" s="80">
        <v>0.46372999999999998</v>
      </c>
      <c r="K16" s="77">
        <v>0.112</v>
      </c>
      <c r="L16" s="78">
        <v>0</v>
      </c>
      <c r="M16" s="76">
        <v>0.37573000000000001</v>
      </c>
      <c r="N16" s="79">
        <v>0.99</v>
      </c>
      <c r="O16" s="80">
        <v>4.1000000000000002E-2</v>
      </c>
      <c r="P16" s="77">
        <v>3.5102830000000003</v>
      </c>
      <c r="Q16" s="77">
        <v>0.23099999999999998</v>
      </c>
      <c r="R16" s="77">
        <v>0.35076000000000002</v>
      </c>
      <c r="S16" s="77">
        <v>0</v>
      </c>
      <c r="T16" s="77">
        <v>0</v>
      </c>
      <c r="U16" s="77">
        <v>0</v>
      </c>
      <c r="V16" s="80">
        <v>0</v>
      </c>
      <c r="W16" s="80">
        <v>1.619</v>
      </c>
      <c r="X16" s="77">
        <v>1.2410000000000001</v>
      </c>
      <c r="Y16" s="77">
        <v>0.93800000000000006</v>
      </c>
      <c r="Z16" s="77">
        <v>2.1900000000000004</v>
      </c>
      <c r="AA16" s="79">
        <v>1.0329999999999999</v>
      </c>
      <c r="AB16" s="80">
        <v>1.1120000000000001</v>
      </c>
      <c r="AC16" s="77">
        <v>0</v>
      </c>
      <c r="AD16" s="77">
        <v>4.1475500000000007</v>
      </c>
      <c r="AE16" s="77">
        <v>0</v>
      </c>
      <c r="AF16" s="79">
        <v>0.79099999999999993</v>
      </c>
      <c r="AG16" s="81">
        <f t="shared" si="0"/>
        <v>267.69302300000004</v>
      </c>
      <c r="AH16" s="82">
        <v>3293</v>
      </c>
    </row>
    <row r="17" spans="1:34" ht="16.95" customHeight="1" x14ac:dyDescent="0.3">
      <c r="A17" s="83" t="s">
        <v>16</v>
      </c>
      <c r="B17" s="76">
        <v>0.52</v>
      </c>
      <c r="C17" s="77">
        <v>65.48</v>
      </c>
      <c r="D17" s="77">
        <v>18.84</v>
      </c>
      <c r="E17" s="77">
        <v>49.18</v>
      </c>
      <c r="F17" s="77">
        <v>96.97</v>
      </c>
      <c r="G17" s="78">
        <v>125.61</v>
      </c>
      <c r="H17" s="76">
        <v>1.4</v>
      </c>
      <c r="I17" s="79">
        <v>0.90273999999999999</v>
      </c>
      <c r="J17" s="80">
        <v>0.78295000000000003</v>
      </c>
      <c r="K17" s="77">
        <v>0.115</v>
      </c>
      <c r="L17" s="78">
        <v>0.34300000000000003</v>
      </c>
      <c r="M17" s="76">
        <v>0.31648000000000004</v>
      </c>
      <c r="N17" s="79">
        <v>0.63</v>
      </c>
      <c r="O17" s="80">
        <v>6.3E-2</v>
      </c>
      <c r="P17" s="77">
        <v>2.7037040000000001</v>
      </c>
      <c r="Q17" s="77">
        <v>0</v>
      </c>
      <c r="R17" s="77">
        <v>0.17255999999999999</v>
      </c>
      <c r="S17" s="77">
        <v>1.44</v>
      </c>
      <c r="T17" s="77">
        <v>0</v>
      </c>
      <c r="U17" s="77">
        <v>2.5099999999999996E-3</v>
      </c>
      <c r="V17" s="80">
        <v>2.6269999999999998E-2</v>
      </c>
      <c r="W17" s="80">
        <v>1.054</v>
      </c>
      <c r="X17" s="77">
        <v>0</v>
      </c>
      <c r="Y17" s="77">
        <v>0.16600000000000001</v>
      </c>
      <c r="Z17" s="77">
        <v>4.5199999999999996</v>
      </c>
      <c r="AA17" s="79">
        <v>0</v>
      </c>
      <c r="AB17" s="80">
        <v>2.0699999999999998</v>
      </c>
      <c r="AC17" s="77">
        <v>0.48</v>
      </c>
      <c r="AD17" s="77">
        <v>3.202</v>
      </c>
      <c r="AE17" s="77">
        <v>0</v>
      </c>
      <c r="AF17" s="79">
        <v>1.1440000000000001</v>
      </c>
      <c r="AG17" s="81">
        <f t="shared" si="0"/>
        <v>378.13421399999999</v>
      </c>
      <c r="AH17" s="82">
        <v>4930</v>
      </c>
    </row>
    <row r="18" spans="1:34" ht="16.95" customHeight="1" x14ac:dyDescent="0.3">
      <c r="A18" s="75" t="s">
        <v>17</v>
      </c>
      <c r="B18" s="76">
        <v>1.8900000000000001</v>
      </c>
      <c r="C18" s="77">
        <v>63.099999999999994</v>
      </c>
      <c r="D18" s="77">
        <v>7.92</v>
      </c>
      <c r="E18" s="77">
        <v>30.380000000000003</v>
      </c>
      <c r="F18" s="77">
        <v>109.75999999999999</v>
      </c>
      <c r="G18" s="78">
        <v>75.740000000000009</v>
      </c>
      <c r="H18" s="76">
        <v>1.58</v>
      </c>
      <c r="I18" s="79">
        <v>0</v>
      </c>
      <c r="J18" s="80">
        <v>0.35396</v>
      </c>
      <c r="K18" s="77">
        <v>0.16200000000000001</v>
      </c>
      <c r="L18" s="78">
        <v>0.40200000000000002</v>
      </c>
      <c r="M18" s="76">
        <v>0.115</v>
      </c>
      <c r="N18" s="79">
        <v>0.63</v>
      </c>
      <c r="O18" s="80">
        <v>0.1</v>
      </c>
      <c r="P18" s="77">
        <v>3.3395299999999999</v>
      </c>
      <c r="Q18" s="77">
        <v>0.11899999999999999</v>
      </c>
      <c r="R18" s="77">
        <v>0.32429000000000002</v>
      </c>
      <c r="S18" s="77">
        <v>1.54</v>
      </c>
      <c r="T18" s="77">
        <v>0</v>
      </c>
      <c r="U18" s="77">
        <v>0</v>
      </c>
      <c r="V18" s="80">
        <v>0</v>
      </c>
      <c r="W18" s="80">
        <v>0.16900000000000001</v>
      </c>
      <c r="X18" s="77">
        <v>0.224</v>
      </c>
      <c r="Y18" s="77">
        <v>0.17399999999999999</v>
      </c>
      <c r="Z18" s="77">
        <v>1.9899999999999998</v>
      </c>
      <c r="AA18" s="79">
        <v>0.32600000000000001</v>
      </c>
      <c r="AB18" s="80">
        <v>0.98699999999999999</v>
      </c>
      <c r="AC18" s="77">
        <v>0</v>
      </c>
      <c r="AD18" s="77">
        <v>2.3144999999999998</v>
      </c>
      <c r="AE18" s="77">
        <v>8.0000000000000002E-3</v>
      </c>
      <c r="AF18" s="79">
        <v>0</v>
      </c>
      <c r="AG18" s="81">
        <f t="shared" si="0"/>
        <v>303.64828</v>
      </c>
      <c r="AH18" s="82">
        <v>3165</v>
      </c>
    </row>
    <row r="19" spans="1:34" ht="16.95" customHeight="1" x14ac:dyDescent="0.3">
      <c r="A19" s="83" t="s">
        <v>18</v>
      </c>
      <c r="B19" s="76">
        <v>1.56</v>
      </c>
      <c r="C19" s="77">
        <v>180</v>
      </c>
      <c r="D19" s="77">
        <v>12.620000000000001</v>
      </c>
      <c r="E19" s="77">
        <v>42.16</v>
      </c>
      <c r="F19" s="77">
        <v>99.72</v>
      </c>
      <c r="G19" s="78">
        <v>93.21</v>
      </c>
      <c r="H19" s="76">
        <v>0</v>
      </c>
      <c r="I19" s="79">
        <v>0.28083000000000002</v>
      </c>
      <c r="J19" s="80">
        <v>0.52566000000000002</v>
      </c>
      <c r="K19" s="77">
        <v>0.151</v>
      </c>
      <c r="L19" s="78">
        <v>1.2629999999999999</v>
      </c>
      <c r="M19" s="76">
        <v>0.39132</v>
      </c>
      <c r="N19" s="79">
        <v>0.63</v>
      </c>
      <c r="O19" s="80">
        <v>7.5999999999999998E-2</v>
      </c>
      <c r="P19" s="77">
        <v>8.8367450000000005</v>
      </c>
      <c r="Q19" s="77">
        <v>0</v>
      </c>
      <c r="R19" s="77">
        <v>0.77530999999999994</v>
      </c>
      <c r="S19" s="77">
        <v>1.8</v>
      </c>
      <c r="T19" s="77">
        <v>0</v>
      </c>
      <c r="U19" s="77">
        <v>0</v>
      </c>
      <c r="V19" s="80">
        <v>0</v>
      </c>
      <c r="W19" s="80">
        <v>0.36699999999999999</v>
      </c>
      <c r="X19" s="77">
        <v>0</v>
      </c>
      <c r="Y19" s="77">
        <v>0</v>
      </c>
      <c r="Z19" s="77">
        <v>4.1500000000000004</v>
      </c>
      <c r="AA19" s="79">
        <v>0.35</v>
      </c>
      <c r="AB19" s="80">
        <v>0.58399999999999996</v>
      </c>
      <c r="AC19" s="77">
        <v>0</v>
      </c>
      <c r="AD19" s="77">
        <v>4.7133000000000003</v>
      </c>
      <c r="AE19" s="77">
        <v>1.6E-2</v>
      </c>
      <c r="AF19" s="79">
        <v>0.97299999999999998</v>
      </c>
      <c r="AG19" s="81">
        <f t="shared" si="0"/>
        <v>455.15316500000006</v>
      </c>
      <c r="AH19" s="82">
        <v>3517</v>
      </c>
    </row>
    <row r="20" spans="1:34" ht="16.95" customHeight="1" x14ac:dyDescent="0.3">
      <c r="A20" s="75" t="s">
        <v>19</v>
      </c>
      <c r="B20" s="76">
        <v>0.99</v>
      </c>
      <c r="C20" s="77">
        <v>36.739999999999995</v>
      </c>
      <c r="D20" s="77">
        <v>4.84</v>
      </c>
      <c r="E20" s="77">
        <v>18.32</v>
      </c>
      <c r="F20" s="77">
        <v>67.489999999999995</v>
      </c>
      <c r="G20" s="78">
        <v>47.06</v>
      </c>
      <c r="H20" s="76">
        <v>3.4</v>
      </c>
      <c r="I20" s="79">
        <v>0</v>
      </c>
      <c r="J20" s="80">
        <v>0.16688</v>
      </c>
      <c r="K20" s="77">
        <v>0</v>
      </c>
      <c r="L20" s="78">
        <v>0.311</v>
      </c>
      <c r="M20" s="76">
        <v>1.1054900000000001</v>
      </c>
      <c r="N20" s="79">
        <v>0.9</v>
      </c>
      <c r="O20" s="80">
        <v>6.5000000000000002E-2</v>
      </c>
      <c r="P20" s="77">
        <v>4.8184529999999999</v>
      </c>
      <c r="Q20" s="77">
        <v>5.9499999999999997E-2</v>
      </c>
      <c r="R20" s="77">
        <v>0.39293</v>
      </c>
      <c r="S20" s="77">
        <v>0.46</v>
      </c>
      <c r="T20" s="77">
        <v>0</v>
      </c>
      <c r="U20" s="77">
        <v>0</v>
      </c>
      <c r="V20" s="80">
        <v>0</v>
      </c>
      <c r="W20" s="80">
        <v>2.028</v>
      </c>
      <c r="X20" s="77">
        <v>0.95900000000000007</v>
      </c>
      <c r="Y20" s="77">
        <v>1.8259999999999998</v>
      </c>
      <c r="Z20" s="77">
        <v>3.11</v>
      </c>
      <c r="AA20" s="79">
        <v>1.569</v>
      </c>
      <c r="AB20" s="80">
        <v>0</v>
      </c>
      <c r="AC20" s="77">
        <v>0</v>
      </c>
      <c r="AD20" s="77">
        <v>2.2398999999999996</v>
      </c>
      <c r="AE20" s="77">
        <v>0</v>
      </c>
      <c r="AF20" s="79">
        <v>0.57400000000000007</v>
      </c>
      <c r="AG20" s="81">
        <f t="shared" si="0"/>
        <v>199.42515300000005</v>
      </c>
      <c r="AH20" s="82">
        <v>2172</v>
      </c>
    </row>
    <row r="21" spans="1:34" ht="16.95" customHeight="1" x14ac:dyDescent="0.3">
      <c r="A21" s="75" t="s">
        <v>20</v>
      </c>
      <c r="B21" s="76">
        <v>0</v>
      </c>
      <c r="C21" s="77">
        <v>21.54</v>
      </c>
      <c r="D21" s="77">
        <v>0</v>
      </c>
      <c r="E21" s="77">
        <v>0</v>
      </c>
      <c r="F21" s="77">
        <v>0</v>
      </c>
      <c r="G21" s="78">
        <v>18.03</v>
      </c>
      <c r="H21" s="76">
        <v>0</v>
      </c>
      <c r="I21" s="79">
        <v>0</v>
      </c>
      <c r="J21" s="80">
        <v>0</v>
      </c>
      <c r="K21" s="77">
        <v>0</v>
      </c>
      <c r="L21" s="78">
        <v>0</v>
      </c>
      <c r="M21" s="76">
        <v>0</v>
      </c>
      <c r="N21" s="79">
        <v>0</v>
      </c>
      <c r="O21" s="80">
        <v>0</v>
      </c>
      <c r="P21" s="77">
        <v>0</v>
      </c>
      <c r="Q21" s="77">
        <v>0</v>
      </c>
      <c r="R21" s="77">
        <v>1.6399999999999998E-2</v>
      </c>
      <c r="S21" s="77">
        <v>0</v>
      </c>
      <c r="T21" s="77">
        <v>0</v>
      </c>
      <c r="U21" s="77">
        <v>0</v>
      </c>
      <c r="V21" s="80">
        <v>0</v>
      </c>
      <c r="W21" s="80">
        <v>0</v>
      </c>
      <c r="X21" s="77">
        <v>0</v>
      </c>
      <c r="Y21" s="77">
        <v>0</v>
      </c>
      <c r="Z21" s="77">
        <v>0</v>
      </c>
      <c r="AA21" s="79">
        <v>0</v>
      </c>
      <c r="AB21" s="80">
        <v>0</v>
      </c>
      <c r="AC21" s="77">
        <v>0</v>
      </c>
      <c r="AD21" s="77">
        <v>0</v>
      </c>
      <c r="AE21" s="77">
        <v>0</v>
      </c>
      <c r="AF21" s="79">
        <v>0</v>
      </c>
      <c r="AG21" s="81">
        <f t="shared" si="0"/>
        <v>39.586399999999998</v>
      </c>
      <c r="AH21" s="82">
        <v>0</v>
      </c>
    </row>
    <row r="22" spans="1:34" ht="16.95" customHeight="1" x14ac:dyDescent="0.3">
      <c r="A22" s="75" t="s">
        <v>21</v>
      </c>
      <c r="B22" s="76">
        <v>0</v>
      </c>
      <c r="C22" s="77">
        <v>0</v>
      </c>
      <c r="D22" s="77">
        <v>0</v>
      </c>
      <c r="E22" s="77">
        <v>0</v>
      </c>
      <c r="F22" s="77">
        <v>0</v>
      </c>
      <c r="G22" s="78">
        <v>30.520000000000003</v>
      </c>
      <c r="H22" s="76">
        <v>0</v>
      </c>
      <c r="I22" s="79">
        <v>0</v>
      </c>
      <c r="J22" s="80">
        <v>0</v>
      </c>
      <c r="K22" s="77">
        <v>0</v>
      </c>
      <c r="L22" s="78">
        <v>0</v>
      </c>
      <c r="M22" s="76">
        <v>0</v>
      </c>
      <c r="N22" s="79">
        <v>0</v>
      </c>
      <c r="O22" s="80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80">
        <v>0</v>
      </c>
      <c r="W22" s="80">
        <v>0</v>
      </c>
      <c r="X22" s="77">
        <v>0</v>
      </c>
      <c r="Y22" s="77">
        <v>0</v>
      </c>
      <c r="Z22" s="77">
        <v>0</v>
      </c>
      <c r="AA22" s="79">
        <v>0</v>
      </c>
      <c r="AB22" s="80">
        <v>0</v>
      </c>
      <c r="AC22" s="77">
        <v>0</v>
      </c>
      <c r="AD22" s="77">
        <v>0</v>
      </c>
      <c r="AE22" s="77">
        <v>0</v>
      </c>
      <c r="AF22" s="79">
        <v>0</v>
      </c>
      <c r="AG22" s="81">
        <f t="shared" si="0"/>
        <v>30.520000000000003</v>
      </c>
      <c r="AH22" s="82">
        <v>0</v>
      </c>
    </row>
    <row r="23" spans="1:34" ht="16.95" customHeight="1" x14ac:dyDescent="0.3">
      <c r="A23" s="83" t="s">
        <v>22</v>
      </c>
      <c r="B23" s="76">
        <v>1</v>
      </c>
      <c r="C23" s="77">
        <v>42.64</v>
      </c>
      <c r="D23" s="77">
        <v>6.27</v>
      </c>
      <c r="E23" s="77">
        <v>20.58</v>
      </c>
      <c r="F23" s="77">
        <v>63.680000000000007</v>
      </c>
      <c r="G23" s="78">
        <v>41.629999999999995</v>
      </c>
      <c r="H23" s="76">
        <v>1</v>
      </c>
      <c r="I23" s="79">
        <v>0</v>
      </c>
      <c r="J23" s="80">
        <v>0.30784999999999996</v>
      </c>
      <c r="K23" s="77">
        <v>5.8000000000000003E-2</v>
      </c>
      <c r="L23" s="78">
        <v>0</v>
      </c>
      <c r="M23" s="76">
        <v>0.33099000000000001</v>
      </c>
      <c r="N23" s="79">
        <v>0</v>
      </c>
      <c r="O23" s="80">
        <v>0.127</v>
      </c>
      <c r="P23" s="77">
        <v>3.0222030000000002</v>
      </c>
      <c r="Q23" s="77">
        <v>0</v>
      </c>
      <c r="R23" s="77">
        <v>0.12995999999999999</v>
      </c>
      <c r="S23" s="77">
        <v>1.72</v>
      </c>
      <c r="T23" s="77">
        <v>3.7179999999999998E-2</v>
      </c>
      <c r="U23" s="77">
        <v>1.507E-2</v>
      </c>
      <c r="V23" s="80">
        <v>1.9699999999999999E-2</v>
      </c>
      <c r="W23" s="80">
        <v>0</v>
      </c>
      <c r="X23" s="77">
        <v>0</v>
      </c>
      <c r="Y23" s="77">
        <v>0</v>
      </c>
      <c r="Z23" s="77">
        <v>3.4299999999999997</v>
      </c>
      <c r="AA23" s="79">
        <v>0</v>
      </c>
      <c r="AB23" s="80">
        <v>0</v>
      </c>
      <c r="AC23" s="77">
        <v>0.246</v>
      </c>
      <c r="AD23" s="77">
        <v>1.9650000000000003</v>
      </c>
      <c r="AE23" s="77">
        <v>1.2E-2</v>
      </c>
      <c r="AF23" s="79">
        <v>0.52100000000000002</v>
      </c>
      <c r="AG23" s="81">
        <f t="shared" si="0"/>
        <v>188.74195300000005</v>
      </c>
      <c r="AH23" s="82">
        <v>1898</v>
      </c>
    </row>
    <row r="24" spans="1:34" ht="16.95" customHeight="1" x14ac:dyDescent="0.3">
      <c r="A24" s="83" t="s">
        <v>23</v>
      </c>
      <c r="B24" s="76">
        <v>2.08</v>
      </c>
      <c r="C24" s="77">
        <v>41.96</v>
      </c>
      <c r="D24" s="77">
        <v>8.51</v>
      </c>
      <c r="E24" s="77">
        <v>40.06</v>
      </c>
      <c r="F24" s="77">
        <v>50.18</v>
      </c>
      <c r="G24" s="78">
        <v>51.16</v>
      </c>
      <c r="H24" s="76">
        <v>2.38</v>
      </c>
      <c r="I24" s="79">
        <v>0.50702999999999998</v>
      </c>
      <c r="J24" s="80">
        <v>0.62385000000000002</v>
      </c>
      <c r="K24" s="77">
        <v>0.14499999999999999</v>
      </c>
      <c r="L24" s="78">
        <v>0</v>
      </c>
      <c r="M24" s="76">
        <v>0.35698000000000002</v>
      </c>
      <c r="N24" s="79">
        <v>0</v>
      </c>
      <c r="O24" s="80">
        <v>0.04</v>
      </c>
      <c r="P24" s="77">
        <v>2.4140860000000002</v>
      </c>
      <c r="Q24" s="77">
        <v>7.5999999999999998E-2</v>
      </c>
      <c r="R24" s="77">
        <v>0.17350000000000002</v>
      </c>
      <c r="S24" s="77">
        <v>0</v>
      </c>
      <c r="T24" s="77">
        <v>0</v>
      </c>
      <c r="U24" s="77">
        <v>0</v>
      </c>
      <c r="V24" s="80">
        <v>1.9699999999999999E-2</v>
      </c>
      <c r="W24" s="80">
        <v>0.43600000000000005</v>
      </c>
      <c r="X24" s="77">
        <v>0.35599999999999998</v>
      </c>
      <c r="Y24" s="77">
        <v>0.17499999999999999</v>
      </c>
      <c r="Z24" s="77">
        <v>3.49</v>
      </c>
      <c r="AA24" s="79">
        <v>0.44900000000000001</v>
      </c>
      <c r="AB24" s="80">
        <v>0.95899999999999996</v>
      </c>
      <c r="AC24" s="77">
        <v>0</v>
      </c>
      <c r="AD24" s="77">
        <v>1.9761</v>
      </c>
      <c r="AE24" s="77">
        <v>0</v>
      </c>
      <c r="AF24" s="79">
        <v>0.86299999999999999</v>
      </c>
      <c r="AG24" s="81">
        <f t="shared" si="0"/>
        <v>209.39024599999999</v>
      </c>
      <c r="AH24" s="82">
        <v>3486</v>
      </c>
    </row>
    <row r="25" spans="1:34" ht="16.95" customHeight="1" x14ac:dyDescent="0.3">
      <c r="A25" s="75" t="s">
        <v>24</v>
      </c>
      <c r="B25" s="76">
        <v>0.52</v>
      </c>
      <c r="C25" s="77">
        <v>40.260000000000005</v>
      </c>
      <c r="D25" s="77">
        <v>2.88</v>
      </c>
      <c r="E25" s="77">
        <v>8.120000000000001</v>
      </c>
      <c r="F25" s="77">
        <v>39.15</v>
      </c>
      <c r="G25" s="78">
        <v>52.940000000000005</v>
      </c>
      <c r="H25" s="76">
        <v>1.2</v>
      </c>
      <c r="I25" s="79">
        <v>0.62691999999999992</v>
      </c>
      <c r="J25" s="80">
        <v>0.17566999999999999</v>
      </c>
      <c r="K25" s="77">
        <v>8.3000000000000004E-2</v>
      </c>
      <c r="L25" s="78">
        <v>0.46399999999999997</v>
      </c>
      <c r="M25" s="76">
        <v>0</v>
      </c>
      <c r="N25" s="79">
        <v>0</v>
      </c>
      <c r="O25" s="80">
        <v>0.125</v>
      </c>
      <c r="P25" s="77">
        <v>2.4899429999999998</v>
      </c>
      <c r="Q25" s="77">
        <v>0</v>
      </c>
      <c r="R25" s="77">
        <v>0.21355000000000002</v>
      </c>
      <c r="S25" s="77">
        <v>0</v>
      </c>
      <c r="T25" s="77">
        <v>0</v>
      </c>
      <c r="U25" s="77">
        <v>0</v>
      </c>
      <c r="V25" s="80">
        <v>0</v>
      </c>
      <c r="W25" s="80">
        <v>0</v>
      </c>
      <c r="X25" s="77">
        <v>0</v>
      </c>
      <c r="Y25" s="77">
        <v>0</v>
      </c>
      <c r="Z25" s="77">
        <v>1.4800000000000002</v>
      </c>
      <c r="AA25" s="79">
        <v>0</v>
      </c>
      <c r="AB25" s="80">
        <v>0</v>
      </c>
      <c r="AC25" s="77">
        <v>0</v>
      </c>
      <c r="AD25" s="77">
        <v>1.3349999999999997</v>
      </c>
      <c r="AE25" s="77">
        <v>0.03</v>
      </c>
      <c r="AF25" s="79">
        <v>1.0669999999999999</v>
      </c>
      <c r="AG25" s="81">
        <f t="shared" si="0"/>
        <v>153.16008300000001</v>
      </c>
      <c r="AH25" s="82">
        <v>1834</v>
      </c>
    </row>
    <row r="26" spans="1:34" ht="16.95" customHeight="1" x14ac:dyDescent="0.3">
      <c r="A26" s="75" t="s">
        <v>25</v>
      </c>
      <c r="B26" s="76">
        <v>1.1400000000000001</v>
      </c>
      <c r="C26" s="77">
        <v>12.36</v>
      </c>
      <c r="D26" s="77">
        <v>5</v>
      </c>
      <c r="E26" s="77">
        <v>9.16</v>
      </c>
      <c r="F26" s="77">
        <v>42.74</v>
      </c>
      <c r="G26" s="78">
        <v>32.89</v>
      </c>
      <c r="H26" s="76">
        <v>0.82</v>
      </c>
      <c r="I26" s="79">
        <v>0.73021999999999998</v>
      </c>
      <c r="J26" s="80">
        <v>0.36548999999999998</v>
      </c>
      <c r="K26" s="77">
        <v>0.11899999999999999</v>
      </c>
      <c r="L26" s="78">
        <v>0</v>
      </c>
      <c r="M26" s="76">
        <v>0</v>
      </c>
      <c r="N26" s="79">
        <v>0</v>
      </c>
      <c r="O26" s="80">
        <v>5.7000000000000002E-2</v>
      </c>
      <c r="P26" s="77">
        <v>0.83840499999999996</v>
      </c>
      <c r="Q26" s="77">
        <v>0</v>
      </c>
      <c r="R26" s="77">
        <v>0.20373999999999998</v>
      </c>
      <c r="S26" s="77">
        <v>0</v>
      </c>
      <c r="T26" s="77">
        <v>4.6490000000000004E-2</v>
      </c>
      <c r="U26" s="77">
        <v>1.005E-2</v>
      </c>
      <c r="V26" s="80">
        <v>3.9399999999999998E-2</v>
      </c>
      <c r="W26" s="80">
        <v>1.1320000000000001</v>
      </c>
      <c r="X26" s="77">
        <v>0.373</v>
      </c>
      <c r="Y26" s="77">
        <v>1.512</v>
      </c>
      <c r="Z26" s="77">
        <v>3.0300000000000002</v>
      </c>
      <c r="AA26" s="79">
        <v>0.35299999999999998</v>
      </c>
      <c r="AB26" s="80">
        <v>1.0269999999999999</v>
      </c>
      <c r="AC26" s="77">
        <v>0</v>
      </c>
      <c r="AD26" s="77">
        <v>1.94</v>
      </c>
      <c r="AE26" s="77">
        <v>0</v>
      </c>
      <c r="AF26" s="79">
        <v>0.83200000000000007</v>
      </c>
      <c r="AG26" s="81">
        <f t="shared" si="0"/>
        <v>116.718795</v>
      </c>
      <c r="AH26" s="82">
        <v>957</v>
      </c>
    </row>
    <row r="27" spans="1:34" ht="16.95" customHeight="1" x14ac:dyDescent="0.3">
      <c r="A27" s="83" t="s">
        <v>26</v>
      </c>
      <c r="B27" s="76">
        <v>2.02</v>
      </c>
      <c r="C27" s="77">
        <v>32.74</v>
      </c>
      <c r="D27" s="77">
        <v>10.95</v>
      </c>
      <c r="E27" s="77">
        <v>43.34</v>
      </c>
      <c r="F27" s="77">
        <v>71.460000000000008</v>
      </c>
      <c r="G27" s="78">
        <v>81.179999999999978</v>
      </c>
      <c r="H27" s="76">
        <v>1.8800000000000001</v>
      </c>
      <c r="I27" s="79">
        <v>0.62497000000000003</v>
      </c>
      <c r="J27" s="80">
        <v>0</v>
      </c>
      <c r="K27" s="77">
        <v>9.4E-2</v>
      </c>
      <c r="L27" s="78">
        <v>0</v>
      </c>
      <c r="M27" s="76">
        <v>0.26219999999999999</v>
      </c>
      <c r="N27" s="79">
        <v>0.81</v>
      </c>
      <c r="O27" s="80">
        <v>0</v>
      </c>
      <c r="P27" s="77">
        <v>1.8787189999999998</v>
      </c>
      <c r="Q27" s="77">
        <v>0</v>
      </c>
      <c r="R27" s="77">
        <v>0.30157</v>
      </c>
      <c r="S27" s="77">
        <v>0</v>
      </c>
      <c r="T27" s="77">
        <v>1.8589999999999999E-2</v>
      </c>
      <c r="U27" s="77">
        <v>1.256E-2</v>
      </c>
      <c r="V27" s="80">
        <v>4.5969999999999997E-2</v>
      </c>
      <c r="W27" s="80">
        <v>0.98699999999999999</v>
      </c>
      <c r="X27" s="77">
        <v>0.93700000000000006</v>
      </c>
      <c r="Y27" s="77">
        <v>0.59799999999999998</v>
      </c>
      <c r="Z27" s="77">
        <v>2.5499999999999998</v>
      </c>
      <c r="AA27" s="79">
        <v>0.34200000000000003</v>
      </c>
      <c r="AB27" s="80">
        <v>0</v>
      </c>
      <c r="AC27" s="77">
        <v>0</v>
      </c>
      <c r="AD27" s="77">
        <v>2.2690000000000001</v>
      </c>
      <c r="AE27" s="77">
        <v>5.0000000000000001E-3</v>
      </c>
      <c r="AF27" s="79">
        <v>0.53800000000000003</v>
      </c>
      <c r="AG27" s="81">
        <f t="shared" si="0"/>
        <v>255.84457900000004</v>
      </c>
      <c r="AH27" s="82">
        <v>3093</v>
      </c>
    </row>
    <row r="28" spans="1:34" ht="16.95" customHeight="1" thickBot="1" x14ac:dyDescent="0.35">
      <c r="A28" s="84" t="s">
        <v>27</v>
      </c>
      <c r="B28" s="85">
        <v>2.58</v>
      </c>
      <c r="C28" s="86">
        <v>36.54</v>
      </c>
      <c r="D28" s="86">
        <v>7.3400000000000007</v>
      </c>
      <c r="E28" s="86">
        <v>10.7</v>
      </c>
      <c r="F28" s="86">
        <v>50.11</v>
      </c>
      <c r="G28" s="87">
        <v>56.64</v>
      </c>
      <c r="H28" s="85">
        <v>1.24</v>
      </c>
      <c r="I28" s="88">
        <v>0.46150000000000002</v>
      </c>
      <c r="J28" s="89">
        <v>0.35311999999999999</v>
      </c>
      <c r="K28" s="86">
        <v>0.113</v>
      </c>
      <c r="L28" s="87">
        <v>0.17799999999999999</v>
      </c>
      <c r="M28" s="85">
        <v>0.27139999999999997</v>
      </c>
      <c r="N28" s="88">
        <v>0.72</v>
      </c>
      <c r="O28" s="89">
        <v>4.3999999999999997E-2</v>
      </c>
      <c r="P28" s="86">
        <v>3.9352989999999997</v>
      </c>
      <c r="Q28" s="86">
        <v>4.1000000000000002E-2</v>
      </c>
      <c r="R28" s="86">
        <v>0.32052000000000003</v>
      </c>
      <c r="S28" s="86">
        <v>0</v>
      </c>
      <c r="T28" s="86">
        <v>0</v>
      </c>
      <c r="U28" s="86">
        <v>0</v>
      </c>
      <c r="V28" s="89">
        <v>6.5700000000000003E-3</v>
      </c>
      <c r="W28" s="89">
        <v>0.92399999999999993</v>
      </c>
      <c r="X28" s="86">
        <v>0.65600000000000003</v>
      </c>
      <c r="Y28" s="86">
        <v>1.0840000000000001</v>
      </c>
      <c r="Z28" s="86">
        <v>1.9500000000000002</v>
      </c>
      <c r="AA28" s="88">
        <v>0.61599999999999999</v>
      </c>
      <c r="AB28" s="89">
        <v>0.95599999999999996</v>
      </c>
      <c r="AC28" s="86">
        <v>0</v>
      </c>
      <c r="AD28" s="86">
        <v>2.5859999999999999</v>
      </c>
      <c r="AE28" s="86">
        <v>1.7999999999999999E-2</v>
      </c>
      <c r="AF28" s="88">
        <v>1.351</v>
      </c>
      <c r="AG28" s="90">
        <f>SUM(B28:AF28)</f>
        <v>181.735409</v>
      </c>
      <c r="AH28" s="91">
        <v>3735</v>
      </c>
    </row>
    <row r="29" spans="1:34" ht="16.95" customHeight="1" thickBot="1" x14ac:dyDescent="0.35">
      <c r="A29" s="92" t="s">
        <v>83</v>
      </c>
      <c r="B29" s="93">
        <f t="shared" ref="B29:AF29" si="1">SUM(B4:B28)</f>
        <v>26.11</v>
      </c>
      <c r="C29" s="94">
        <f t="shared" si="1"/>
        <v>1231.1600000000001</v>
      </c>
      <c r="D29" s="93">
        <f t="shared" si="1"/>
        <v>207.63567999999998</v>
      </c>
      <c r="E29" s="94">
        <f t="shared" si="1"/>
        <v>499.56</v>
      </c>
      <c r="F29" s="93">
        <f t="shared" si="1"/>
        <v>1429.5500000000002</v>
      </c>
      <c r="G29" s="95">
        <f t="shared" si="1"/>
        <v>1476.2100000000005</v>
      </c>
      <c r="H29" s="93">
        <f t="shared" si="1"/>
        <v>39.700000000000003</v>
      </c>
      <c r="I29" s="93">
        <f t="shared" si="1"/>
        <v>9.2040900000000008</v>
      </c>
      <c r="J29" s="93">
        <f t="shared" si="1"/>
        <v>9.5255099999999988</v>
      </c>
      <c r="K29" s="93">
        <f t="shared" si="1"/>
        <v>2.6269999999999998</v>
      </c>
      <c r="L29" s="96">
        <f t="shared" si="1"/>
        <v>6.8590000000000009</v>
      </c>
      <c r="M29" s="93">
        <f t="shared" si="1"/>
        <v>8.0430500000000009</v>
      </c>
      <c r="N29" s="93">
        <f t="shared" si="1"/>
        <v>10.98</v>
      </c>
      <c r="O29" s="93">
        <f t="shared" si="1"/>
        <v>1.2279999999999998</v>
      </c>
      <c r="P29" s="93">
        <f>SUM(P4:P28)</f>
        <v>74.499998000000005</v>
      </c>
      <c r="Q29" s="93">
        <f>SUM(Q4:Q28)</f>
        <v>0.74549999999999994</v>
      </c>
      <c r="R29" s="93">
        <f t="shared" si="1"/>
        <v>7.9016899999999985</v>
      </c>
      <c r="S29" s="93">
        <f>SUM(S4:S28)</f>
        <v>10.240000000000002</v>
      </c>
      <c r="T29" s="93">
        <f t="shared" ref="T29:V29" si="2">SUM(T4:T28)</f>
        <v>0.17199999999999999</v>
      </c>
      <c r="U29" s="93">
        <f t="shared" si="2"/>
        <v>0.108</v>
      </c>
      <c r="V29" s="93">
        <f t="shared" si="2"/>
        <v>0.44</v>
      </c>
      <c r="W29" s="93">
        <f t="shared" si="1"/>
        <v>20.678999999999998</v>
      </c>
      <c r="X29" s="93">
        <f t="shared" si="1"/>
        <v>10.244</v>
      </c>
      <c r="Y29" s="93">
        <f t="shared" si="1"/>
        <v>13.083000000000002</v>
      </c>
      <c r="Z29" s="93">
        <f t="shared" si="1"/>
        <v>56.099999999999994</v>
      </c>
      <c r="AA29" s="93">
        <f t="shared" si="1"/>
        <v>10.111999999999998</v>
      </c>
      <c r="AB29" s="93">
        <f t="shared" si="1"/>
        <v>11.898999999999997</v>
      </c>
      <c r="AC29" s="93">
        <f t="shared" si="1"/>
        <v>1.1659999999999999</v>
      </c>
      <c r="AD29" s="93">
        <f t="shared" si="1"/>
        <v>54.404350000000001</v>
      </c>
      <c r="AE29" s="93">
        <f t="shared" si="1"/>
        <v>0.28000000000000003</v>
      </c>
      <c r="AF29" s="93">
        <f t="shared" si="1"/>
        <v>18.506</v>
      </c>
      <c r="AG29" s="63">
        <f>SUM(B29:AF29)</f>
        <v>5248.9728680000007</v>
      </c>
      <c r="AH29" s="97">
        <f>SUM(AH4:AH28)</f>
        <v>63245</v>
      </c>
    </row>
    <row r="30" spans="1:34" ht="19.95" customHeight="1" thickBot="1" x14ac:dyDescent="0.35">
      <c r="A30" s="50" t="s">
        <v>84</v>
      </c>
      <c r="B30" s="98"/>
      <c r="C30" s="98"/>
      <c r="D30" s="98"/>
      <c r="E30" s="98"/>
      <c r="F30" s="98"/>
      <c r="G30" s="98"/>
      <c r="H30" s="99">
        <f>SUM(H29:I29)</f>
        <v>48.904090000000004</v>
      </c>
      <c r="I30" s="100"/>
      <c r="J30" s="98"/>
      <c r="K30" s="98"/>
      <c r="L30" s="98"/>
      <c r="M30" s="99">
        <f>SUM(M29:N29)</f>
        <v>19.023050000000001</v>
      </c>
      <c r="N30" s="100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>
        <f>SUM(AD29:AE29)</f>
        <v>54.684350000000002</v>
      </c>
      <c r="AE30" s="100"/>
      <c r="AF30" s="98"/>
    </row>
    <row r="31" spans="1:34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101"/>
    </row>
  </sheetData>
  <sheetProtection sheet="1" objects="1" scenarios="1"/>
  <mergeCells count="5">
    <mergeCell ref="H2:I2"/>
    <mergeCell ref="M2:N2"/>
    <mergeCell ref="H30:I30"/>
    <mergeCell ref="M30:N30"/>
    <mergeCell ref="AD30:AE30"/>
  </mergeCells>
  <pageMargins left="0.15748031496062992" right="0.19685039370078741" top="1.1023622047244095" bottom="0.59055118110236227" header="0.31496062992125984" footer="0"/>
  <pageSetup paperSize="9" scale="58" fitToHeight="2" orientation="landscape" horizontalDpi="300" verticalDpi="300" r:id="rId1"/>
  <headerFooter alignWithMargins="0">
    <oddHeader>&amp;L&amp;G&amp;C&amp;F&amp;R&amp;G</oddHeader>
    <oddFooter>&amp;C&amp;A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3803-3753-413A-9D39-9B90AE9C2238}">
  <sheetPr>
    <tabColor rgb="FFFF0000"/>
  </sheetPr>
  <dimension ref="A1:H13"/>
  <sheetViews>
    <sheetView workbookViewId="0">
      <selection activeCell="F50" sqref="F49:F50"/>
    </sheetView>
  </sheetViews>
  <sheetFormatPr baseColWidth="10" defaultRowHeight="14.4" x14ac:dyDescent="0.3"/>
  <cols>
    <col min="2" max="3" width="14.33203125" customWidth="1"/>
    <col min="4" max="4" width="15.33203125" customWidth="1"/>
  </cols>
  <sheetData>
    <row r="1" spans="1:8" ht="15" thickBot="1" x14ac:dyDescent="0.35"/>
    <row r="2" spans="1:8" ht="29.4" thickBot="1" x14ac:dyDescent="0.35">
      <c r="B2" s="117" t="s">
        <v>85</v>
      </c>
      <c r="C2" s="118" t="s">
        <v>86</v>
      </c>
      <c r="D2" s="119" t="s">
        <v>87</v>
      </c>
    </row>
    <row r="3" spans="1:8" x14ac:dyDescent="0.3">
      <c r="A3" s="102"/>
    </row>
    <row r="4" spans="1:8" x14ac:dyDescent="0.3">
      <c r="A4" s="102">
        <v>2017</v>
      </c>
      <c r="B4" s="103">
        <v>23278.030299999999</v>
      </c>
      <c r="C4" s="104">
        <v>248807</v>
      </c>
      <c r="D4" s="104">
        <v>4779</v>
      </c>
      <c r="F4" s="105"/>
      <c r="G4" s="105"/>
      <c r="H4" s="106"/>
    </row>
    <row r="5" spans="1:8" x14ac:dyDescent="0.3">
      <c r="A5" s="102">
        <v>2018</v>
      </c>
      <c r="B5" s="107">
        <v>27048.204610000001</v>
      </c>
      <c r="C5" s="108">
        <v>254435</v>
      </c>
      <c r="D5" s="108">
        <v>4237</v>
      </c>
      <c r="F5" s="109"/>
      <c r="G5" s="105"/>
      <c r="H5" s="106"/>
    </row>
    <row r="6" spans="1:8" x14ac:dyDescent="0.3">
      <c r="A6" s="102">
        <v>2019</v>
      </c>
      <c r="B6" s="107">
        <v>28817.277470000005</v>
      </c>
      <c r="C6" s="108">
        <v>264421</v>
      </c>
      <c r="D6" s="108">
        <v>4276</v>
      </c>
      <c r="F6" s="109"/>
      <c r="G6" s="105"/>
      <c r="H6" s="106"/>
    </row>
    <row r="7" spans="1:8" x14ac:dyDescent="0.3">
      <c r="A7" s="102">
        <v>2020</v>
      </c>
      <c r="B7" s="107">
        <v>30472.781133635759</v>
      </c>
      <c r="C7" s="110">
        <v>273716</v>
      </c>
      <c r="D7" s="110">
        <v>4956</v>
      </c>
      <c r="F7" s="109"/>
      <c r="G7" s="105"/>
      <c r="H7" s="106"/>
    </row>
    <row r="8" spans="1:8" x14ac:dyDescent="0.3">
      <c r="A8" s="102">
        <v>2021</v>
      </c>
      <c r="B8" s="111">
        <v>34411.577420000001</v>
      </c>
      <c r="C8" s="112">
        <v>328164</v>
      </c>
      <c r="D8" s="112">
        <v>7250</v>
      </c>
      <c r="F8" s="109"/>
    </row>
    <row r="9" spans="1:8" x14ac:dyDescent="0.3">
      <c r="A9" s="102">
        <v>2022</v>
      </c>
      <c r="B9" s="111">
        <v>32233.109848846489</v>
      </c>
      <c r="C9" s="112">
        <v>331353</v>
      </c>
      <c r="D9" s="112">
        <v>6755</v>
      </c>
      <c r="F9" s="109"/>
    </row>
    <row r="10" spans="1:8" x14ac:dyDescent="0.3">
      <c r="A10" s="102">
        <v>2023</v>
      </c>
      <c r="B10" s="111">
        <v>31813.127411872276</v>
      </c>
      <c r="C10" s="112">
        <v>349744</v>
      </c>
      <c r="D10" s="112">
        <v>6957</v>
      </c>
      <c r="F10" s="109"/>
    </row>
    <row r="11" spans="1:8" x14ac:dyDescent="0.3">
      <c r="A11" s="102">
        <v>2024</v>
      </c>
      <c r="B11" s="111">
        <f>'[1]MENSUAL DEIXALLERIES'!$AB$17</f>
        <v>32437.752086999993</v>
      </c>
      <c r="C11" s="112">
        <f>'[1]MENSUAL DEIXALLERIES'!$AB$66</f>
        <v>373039</v>
      </c>
      <c r="D11" s="112">
        <f>'[1]MENSUAL DEIXALLERIES'!K84</f>
        <v>7896</v>
      </c>
      <c r="F11" s="109"/>
    </row>
    <row r="12" spans="1:8" ht="15" thickBot="1" x14ac:dyDescent="0.35">
      <c r="A12" s="102">
        <v>2025</v>
      </c>
      <c r="B12" s="113">
        <f>'[1]MENSUAL DEIXALLERIES'!$AA$17</f>
        <v>5248.9728680000007</v>
      </c>
      <c r="C12" s="114">
        <f>'[1]MENSUAL DEIXALLERIES'!$AA$66</f>
        <v>63245</v>
      </c>
      <c r="D12" s="114">
        <f>'[1]MENSUAL DEIXALLERIES'!$J$84</f>
        <v>1676</v>
      </c>
      <c r="F12" s="109"/>
    </row>
    <row r="13" spans="1:8" x14ac:dyDescent="0.3">
      <c r="A13" s="115" t="s">
        <v>88</v>
      </c>
      <c r="B13" s="116">
        <f>(B12/B11)-1</f>
        <v>-0.83818321152705211</v>
      </c>
      <c r="C13" s="116">
        <f>(C12/C11)-1</f>
        <v>-0.83046008594275667</v>
      </c>
      <c r="D13" s="116">
        <f t="shared" ref="D13" si="0">(D11/D10)-1</f>
        <v>0.13497197067701605</v>
      </c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MENSUAL DEIXALLERIES</vt:lpstr>
      <vt:lpstr>DEIXALLERIES</vt:lpstr>
      <vt:lpstr>RESUM DEIXALLERIES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Mònica Llorente Gutierrez</dc:creator>
  <cp:lastModifiedBy>Mònica Llorente Gutierrez</cp:lastModifiedBy>
  <dcterms:created xsi:type="dcterms:W3CDTF">2025-04-25T12:20:54Z</dcterms:created>
  <dcterms:modified xsi:type="dcterms:W3CDTF">2025-04-25T12:32:04Z</dcterms:modified>
</cp:coreProperties>
</file>