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U:\Serveicomarcaldedades\WEB SAVO\ARXIUS NOVA WEB SAVO\"/>
    </mc:Choice>
  </mc:AlternateContent>
  <xr:revisionPtr revIDLastSave="0" documentId="13_ncr:1_{E50D16E8-0658-438C-B389-07BD281E286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IXALLERIES" sheetId="1" r:id="rId1"/>
    <sheet name="MENSUAL DEIXALLERIES" sheetId="2" r:id="rId2"/>
  </sheets>
  <externalReferences>
    <externalReference r:id="rId3"/>
    <externalReference r:id="rId4"/>
  </externalReferences>
  <definedNames>
    <definedName name="llInstal" localSheetId="0">#REF!</definedName>
    <definedName name="llInstal" localSheetId="1">#REF!</definedName>
    <definedName name="llInstal">#REF!</definedName>
    <definedName name="llInstalCodi" localSheetId="0">#REF!</definedName>
    <definedName name="llInstalCodi" localSheetId="1">#REF!</definedName>
    <definedName name="llInstalCodi">#REF!</definedName>
    <definedName name="llTitulars" localSheetId="0">#REF!</definedName>
    <definedName name="llTitulars" localSheetId="1">#REF!</definedName>
    <definedName name="llTitulars">#REF!</definedName>
    <definedName name="llTitularsCodi" localSheetId="0">#REF!</definedName>
    <definedName name="llTitularsCodi" localSheetId="1">#REF!</definedName>
    <definedName name="llTitularsCod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" i="2" l="1"/>
  <c r="AA6" i="2"/>
  <c r="AA7" i="2"/>
  <c r="AA8" i="2"/>
  <c r="AA9" i="2"/>
  <c r="AA10" i="2"/>
  <c r="AA11" i="2"/>
  <c r="AA12" i="2"/>
  <c r="AA13" i="2"/>
  <c r="AA14" i="2"/>
  <c r="AA15" i="2"/>
  <c r="AA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20" i="2"/>
  <c r="AB21" i="2"/>
  <c r="AA52" i="2"/>
  <c r="AA64" i="2" s="1"/>
  <c r="AA53" i="2"/>
  <c r="AA54" i="2"/>
  <c r="AA55" i="2"/>
  <c r="AA56" i="2"/>
  <c r="AA57" i="2"/>
  <c r="AA58" i="2"/>
  <c r="AA59" i="2"/>
  <c r="AA60" i="2"/>
  <c r="AA61" i="2"/>
  <c r="AA62" i="2"/>
  <c r="A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B64" i="2"/>
  <c r="I70" i="2"/>
  <c r="I71" i="2"/>
  <c r="I72" i="2"/>
  <c r="I73" i="2"/>
  <c r="I74" i="2"/>
  <c r="I75" i="2"/>
  <c r="I76" i="2"/>
  <c r="I77" i="2"/>
  <c r="I78" i="2"/>
  <c r="I79" i="2"/>
  <c r="I80" i="2"/>
  <c r="I81" i="2"/>
  <c r="B82" i="2"/>
  <c r="C82" i="2"/>
  <c r="D82" i="2"/>
  <c r="E82" i="2"/>
  <c r="F82" i="2"/>
  <c r="G82" i="2"/>
  <c r="H82" i="2"/>
  <c r="R29" i="1"/>
  <c r="P29" i="1"/>
  <c r="AD28" i="1"/>
  <c r="AB28" i="1"/>
  <c r="AA28" i="1"/>
  <c r="Z28" i="1"/>
  <c r="Y28" i="1"/>
  <c r="X28" i="1"/>
  <c r="W28" i="1"/>
  <c r="V28" i="1"/>
  <c r="U28" i="1"/>
  <c r="T28" i="1"/>
  <c r="S28" i="1"/>
  <c r="Q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D27" i="1"/>
  <c r="AB27" i="1"/>
  <c r="AA27" i="1"/>
  <c r="Z27" i="1"/>
  <c r="Y27" i="1"/>
  <c r="X27" i="1"/>
  <c r="W27" i="1"/>
  <c r="V27" i="1"/>
  <c r="U27" i="1"/>
  <c r="T27" i="1"/>
  <c r="S27" i="1"/>
  <c r="Q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D26" i="1"/>
  <c r="AB26" i="1"/>
  <c r="AA26" i="1"/>
  <c r="Z26" i="1"/>
  <c r="Y26" i="1"/>
  <c r="X26" i="1"/>
  <c r="W26" i="1"/>
  <c r="V26" i="1"/>
  <c r="U26" i="1"/>
  <c r="T26" i="1"/>
  <c r="S26" i="1"/>
  <c r="Q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D25" i="1"/>
  <c r="AB25" i="1"/>
  <c r="AA25" i="1"/>
  <c r="Z25" i="1"/>
  <c r="Y25" i="1"/>
  <c r="X25" i="1"/>
  <c r="W25" i="1"/>
  <c r="V25" i="1"/>
  <c r="U25" i="1"/>
  <c r="T25" i="1"/>
  <c r="S25" i="1"/>
  <c r="Q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D24" i="1"/>
  <c r="AB24" i="1"/>
  <c r="AA24" i="1"/>
  <c r="Z24" i="1"/>
  <c r="Y24" i="1"/>
  <c r="X24" i="1"/>
  <c r="W24" i="1"/>
  <c r="V24" i="1"/>
  <c r="U24" i="1"/>
  <c r="T24" i="1"/>
  <c r="S24" i="1"/>
  <c r="Q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D23" i="1"/>
  <c r="AB23" i="1"/>
  <c r="AA23" i="1"/>
  <c r="Z23" i="1"/>
  <c r="Y23" i="1"/>
  <c r="X23" i="1"/>
  <c r="W23" i="1"/>
  <c r="V23" i="1"/>
  <c r="U23" i="1"/>
  <c r="T23" i="1"/>
  <c r="S23" i="1"/>
  <c r="Q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D22" i="1"/>
  <c r="AB22" i="1"/>
  <c r="AA22" i="1"/>
  <c r="Z22" i="1"/>
  <c r="Y22" i="1"/>
  <c r="X22" i="1"/>
  <c r="W22" i="1"/>
  <c r="V22" i="1"/>
  <c r="U22" i="1"/>
  <c r="T22" i="1"/>
  <c r="S22" i="1"/>
  <c r="Q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D21" i="1"/>
  <c r="AB21" i="1"/>
  <c r="AA21" i="1"/>
  <c r="Z21" i="1"/>
  <c r="Y21" i="1"/>
  <c r="X21" i="1"/>
  <c r="W21" i="1"/>
  <c r="V21" i="1"/>
  <c r="U21" i="1"/>
  <c r="T21" i="1"/>
  <c r="S21" i="1"/>
  <c r="Q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D20" i="1"/>
  <c r="AB20" i="1"/>
  <c r="AA20" i="1"/>
  <c r="Z20" i="1"/>
  <c r="Y20" i="1"/>
  <c r="X20" i="1"/>
  <c r="W20" i="1"/>
  <c r="V20" i="1"/>
  <c r="U20" i="1"/>
  <c r="T20" i="1"/>
  <c r="S20" i="1"/>
  <c r="Q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D19" i="1"/>
  <c r="AB19" i="1"/>
  <c r="AA19" i="1"/>
  <c r="Z19" i="1"/>
  <c r="Y19" i="1"/>
  <c r="X19" i="1"/>
  <c r="W19" i="1"/>
  <c r="V19" i="1"/>
  <c r="U19" i="1"/>
  <c r="T19" i="1"/>
  <c r="S19" i="1"/>
  <c r="Q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D18" i="1"/>
  <c r="AB18" i="1"/>
  <c r="AA18" i="1"/>
  <c r="Z18" i="1"/>
  <c r="Y18" i="1"/>
  <c r="X18" i="1"/>
  <c r="W18" i="1"/>
  <c r="V18" i="1"/>
  <c r="U18" i="1"/>
  <c r="T18" i="1"/>
  <c r="S18" i="1"/>
  <c r="Q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D17" i="1"/>
  <c r="AB17" i="1"/>
  <c r="AA17" i="1"/>
  <c r="Z17" i="1"/>
  <c r="Y17" i="1"/>
  <c r="X17" i="1"/>
  <c r="W17" i="1"/>
  <c r="V17" i="1"/>
  <c r="U17" i="1"/>
  <c r="T17" i="1"/>
  <c r="S17" i="1"/>
  <c r="Q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D16" i="1"/>
  <c r="AB16" i="1"/>
  <c r="AA16" i="1"/>
  <c r="Z16" i="1"/>
  <c r="Y16" i="1"/>
  <c r="X16" i="1"/>
  <c r="W16" i="1"/>
  <c r="V16" i="1"/>
  <c r="U16" i="1"/>
  <c r="T16" i="1"/>
  <c r="S16" i="1"/>
  <c r="Q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D15" i="1"/>
  <c r="AB15" i="1"/>
  <c r="AA15" i="1"/>
  <c r="Z15" i="1"/>
  <c r="Y15" i="1"/>
  <c r="X15" i="1"/>
  <c r="W15" i="1"/>
  <c r="V15" i="1"/>
  <c r="U15" i="1"/>
  <c r="T15" i="1"/>
  <c r="S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D14" i="1"/>
  <c r="AB14" i="1"/>
  <c r="AA14" i="1"/>
  <c r="Z14" i="1"/>
  <c r="Y14" i="1"/>
  <c r="X14" i="1"/>
  <c r="W14" i="1"/>
  <c r="V14" i="1"/>
  <c r="U14" i="1"/>
  <c r="T14" i="1"/>
  <c r="S14" i="1"/>
  <c r="Q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D13" i="1"/>
  <c r="AB13" i="1"/>
  <c r="AA13" i="1"/>
  <c r="Z13" i="1"/>
  <c r="Y13" i="1"/>
  <c r="X13" i="1"/>
  <c r="W13" i="1"/>
  <c r="V13" i="1"/>
  <c r="U13" i="1"/>
  <c r="T13" i="1"/>
  <c r="S13" i="1"/>
  <c r="Q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D12" i="1"/>
  <c r="AB12" i="1"/>
  <c r="AA12" i="1"/>
  <c r="Z12" i="1"/>
  <c r="Y12" i="1"/>
  <c r="X12" i="1"/>
  <c r="W12" i="1"/>
  <c r="V12" i="1"/>
  <c r="U12" i="1"/>
  <c r="T12" i="1"/>
  <c r="S12" i="1"/>
  <c r="Q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D11" i="1"/>
  <c r="AB11" i="1"/>
  <c r="AA11" i="1"/>
  <c r="Z11" i="1"/>
  <c r="Y11" i="1"/>
  <c r="X11" i="1"/>
  <c r="W11" i="1"/>
  <c r="V11" i="1"/>
  <c r="U11" i="1"/>
  <c r="T11" i="1"/>
  <c r="S11" i="1"/>
  <c r="Q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D10" i="1"/>
  <c r="AB10" i="1"/>
  <c r="AA10" i="1"/>
  <c r="Z10" i="1"/>
  <c r="Y10" i="1"/>
  <c r="X10" i="1"/>
  <c r="W10" i="1"/>
  <c r="V10" i="1"/>
  <c r="U10" i="1"/>
  <c r="T10" i="1"/>
  <c r="S10" i="1"/>
  <c r="Q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D9" i="1"/>
  <c r="AB9" i="1"/>
  <c r="AA9" i="1"/>
  <c r="Z9" i="1"/>
  <c r="Y9" i="1"/>
  <c r="X9" i="1"/>
  <c r="W9" i="1"/>
  <c r="V9" i="1"/>
  <c r="U9" i="1"/>
  <c r="T9" i="1"/>
  <c r="S9" i="1"/>
  <c r="Q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D8" i="1"/>
  <c r="AB8" i="1"/>
  <c r="AA8" i="1"/>
  <c r="Z8" i="1"/>
  <c r="Y8" i="1"/>
  <c r="X8" i="1"/>
  <c r="W8" i="1"/>
  <c r="V8" i="1"/>
  <c r="U8" i="1"/>
  <c r="T8" i="1"/>
  <c r="S8" i="1"/>
  <c r="Q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D7" i="1"/>
  <c r="AB7" i="1"/>
  <c r="AA7" i="1"/>
  <c r="Z7" i="1"/>
  <c r="Y7" i="1"/>
  <c r="X7" i="1"/>
  <c r="W7" i="1"/>
  <c r="V7" i="1"/>
  <c r="U7" i="1"/>
  <c r="T7" i="1"/>
  <c r="S7" i="1"/>
  <c r="Q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D6" i="1"/>
  <c r="AB6" i="1"/>
  <c r="AA6" i="1"/>
  <c r="Z6" i="1"/>
  <c r="Y6" i="1"/>
  <c r="X6" i="1"/>
  <c r="W6" i="1"/>
  <c r="V6" i="1"/>
  <c r="U6" i="1"/>
  <c r="T6" i="1"/>
  <c r="S6" i="1"/>
  <c r="Q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D5" i="1"/>
  <c r="AB5" i="1"/>
  <c r="AA5" i="1"/>
  <c r="Z5" i="1"/>
  <c r="Y5" i="1"/>
  <c r="X5" i="1"/>
  <c r="W5" i="1"/>
  <c r="V5" i="1"/>
  <c r="U5" i="1"/>
  <c r="T5" i="1"/>
  <c r="S5" i="1"/>
  <c r="Q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D4" i="1"/>
  <c r="AB4" i="1"/>
  <c r="AA4" i="1"/>
  <c r="Z4" i="1"/>
  <c r="Y4" i="1"/>
  <c r="Y29" i="1" s="1"/>
  <c r="X4" i="1"/>
  <c r="W4" i="1"/>
  <c r="V4" i="1"/>
  <c r="U4" i="1"/>
  <c r="T4" i="1"/>
  <c r="S4" i="1"/>
  <c r="Q4" i="1"/>
  <c r="O4" i="1"/>
  <c r="O29" i="1" s="1"/>
  <c r="N4" i="1"/>
  <c r="M4" i="1"/>
  <c r="L4" i="1"/>
  <c r="K4" i="1"/>
  <c r="J4" i="1"/>
  <c r="I4" i="1"/>
  <c r="H4" i="1"/>
  <c r="G4" i="1"/>
  <c r="G29" i="1" s="1"/>
  <c r="F4" i="1"/>
  <c r="E4" i="1"/>
  <c r="D4" i="1"/>
  <c r="C4" i="1"/>
  <c r="B4" i="1"/>
  <c r="AA17" i="2" l="1"/>
  <c r="I82" i="2"/>
  <c r="D29" i="1"/>
  <c r="L29" i="1"/>
  <c r="V29" i="1"/>
  <c r="J29" i="1"/>
  <c r="F29" i="1"/>
  <c r="N29" i="1"/>
  <c r="H29" i="1"/>
  <c r="Q29" i="1"/>
  <c r="Z29" i="1"/>
  <c r="AC11" i="1"/>
  <c r="AC19" i="1"/>
  <c r="AC23" i="1"/>
  <c r="AC27" i="1"/>
  <c r="AA21" i="2"/>
  <c r="S29" i="1"/>
  <c r="AA29" i="1"/>
  <c r="AC7" i="1"/>
  <c r="AC15" i="1"/>
  <c r="X29" i="1"/>
  <c r="AC4" i="1"/>
  <c r="K29" i="1"/>
  <c r="U29" i="1"/>
  <c r="AD29" i="1"/>
  <c r="I29" i="1"/>
  <c r="AC8" i="1"/>
  <c r="AC12" i="1"/>
  <c r="AC16" i="1"/>
  <c r="AC20" i="1"/>
  <c r="AC24" i="1"/>
  <c r="AC28" i="1"/>
  <c r="AC5" i="1"/>
  <c r="T29" i="1"/>
  <c r="AB29" i="1"/>
  <c r="AC9" i="1"/>
  <c r="AC13" i="1"/>
  <c r="AC17" i="1"/>
  <c r="AC21" i="1"/>
  <c r="AC25" i="1"/>
  <c r="E29" i="1"/>
  <c r="M29" i="1"/>
  <c r="W29" i="1"/>
  <c r="AC6" i="1"/>
  <c r="AC10" i="1"/>
  <c r="AC14" i="1"/>
  <c r="AC18" i="1"/>
  <c r="AC22" i="1"/>
  <c r="AC26" i="1"/>
  <c r="H30" i="1"/>
  <c r="B29" i="1"/>
  <c r="C29" i="1"/>
  <c r="M30" i="1" l="1"/>
  <c r="AC29" i="1"/>
  <c r="Z30" i="1"/>
</calcChain>
</file>

<file path=xl/sharedStrings.xml><?xml version="1.0" encoding="utf-8"?>
<sst xmlns="http://schemas.openxmlformats.org/spreadsheetml/2006/main" count="166" uniqueCount="83">
  <si>
    <t>ANY 2021</t>
  </si>
  <si>
    <t>VIDRE</t>
  </si>
  <si>
    <t>OLI</t>
  </si>
  <si>
    <t>TOTAL</t>
  </si>
  <si>
    <t>USUARIS/ES</t>
  </si>
  <si>
    <t>L'AMETLLA DEL VALLÈS</t>
  </si>
  <si>
    <t>BIGUES I RIELLS</t>
  </si>
  <si>
    <t>CALDES DE MONTBUI</t>
  </si>
  <si>
    <t>CANOVELLES</t>
  </si>
  <si>
    <t>CARDEDEU</t>
  </si>
  <si>
    <t>CASTELLTERÇOL</t>
  </si>
  <si>
    <t>LES FRANQUESES</t>
  </si>
  <si>
    <t>LA GARRIGA</t>
  </si>
  <si>
    <t>GRANOLLERS</t>
  </si>
  <si>
    <t>GRANOLLERS SUD</t>
  </si>
  <si>
    <t>LA LLAGOSTA</t>
  </si>
  <si>
    <t>LLIÇA D'AMUNT</t>
  </si>
  <si>
    <t>LLIÇA DE VALL</t>
  </si>
  <si>
    <t>LLINARS DEL VALLÈS</t>
  </si>
  <si>
    <t>MARTORELLES</t>
  </si>
  <si>
    <t>MOLLET DEL VALLÈS</t>
  </si>
  <si>
    <t>MONTMELÓ</t>
  </si>
  <si>
    <t>MONTORNÈS</t>
  </si>
  <si>
    <t>PARETS DEL VALLÈS</t>
  </si>
  <si>
    <t>LA ROCA DEL VALLÈS</t>
  </si>
  <si>
    <t>ST. ANTONI DE VILAMAJOR</t>
  </si>
  <si>
    <t>ST. CELONI</t>
  </si>
  <si>
    <t>ST. FELIU DE CODINES</t>
  </si>
  <si>
    <t>STA. EULÀLIA DE RONÇANA</t>
  </si>
  <si>
    <t>STA. M. DE PALAUTORDERA</t>
  </si>
  <si>
    <t>TOTALS</t>
  </si>
  <si>
    <t>Desembre</t>
  </si>
  <si>
    <t>Novembre</t>
  </si>
  <si>
    <t>Octubre</t>
  </si>
  <si>
    <t>Setembre</t>
  </si>
  <si>
    <t>Agost</t>
  </si>
  <si>
    <t>Juliol</t>
  </si>
  <si>
    <t>Juny</t>
  </si>
  <si>
    <t>Maig</t>
  </si>
  <si>
    <t>Abril</t>
  </si>
  <si>
    <t>Març</t>
  </si>
  <si>
    <t>Febrer</t>
  </si>
  <si>
    <t>Gener</t>
  </si>
  <si>
    <t>VALLROMANES</t>
  </si>
  <si>
    <t>VALLGORGUINA</t>
  </si>
  <si>
    <t>ST. FOST DE CAMPSENTELLES</t>
  </si>
  <si>
    <t>Mes</t>
  </si>
  <si>
    <t>DEIXALLERIA MÒBIL</t>
  </si>
  <si>
    <t>USUARIS/ES 2020</t>
  </si>
  <si>
    <t>USUARIS/ES 2021</t>
  </si>
  <si>
    <t>Matalassos</t>
  </si>
  <si>
    <t>Càpsules</t>
  </si>
  <si>
    <t>Tòner</t>
  </si>
  <si>
    <t>MENSUAL 2020</t>
  </si>
  <si>
    <t>MATERIALS RECOLLITS (TN)</t>
  </si>
  <si>
    <t>DADES MENSUALS - DEIXALLERIES 2021</t>
  </si>
  <si>
    <r>
      <t xml:space="preserve">FERRALLA </t>
    </r>
    <r>
      <rPr>
        <b/>
        <sz val="10"/>
        <color rgb="FFFF0000"/>
        <rFont val="Calibri"/>
        <family val="2"/>
        <scheme val="minor"/>
      </rPr>
      <t>CODI LER 200140</t>
    </r>
  </si>
  <si>
    <r>
      <t>FUSTA</t>
    </r>
    <r>
      <rPr>
        <b/>
        <sz val="10"/>
        <color rgb="FFFF0000"/>
        <rFont val="Calibri"/>
        <family val="2"/>
        <scheme val="minor"/>
      </rPr>
      <t xml:space="preserve"> CODI LER 200138</t>
    </r>
  </si>
  <si>
    <r>
      <t xml:space="preserve">PAPER </t>
    </r>
    <r>
      <rPr>
        <b/>
        <sz val="10"/>
        <color rgb="FFFF0000"/>
        <rFont val="Calibri"/>
        <family val="2"/>
        <scheme val="minor"/>
      </rPr>
      <t>CODI LER 200101</t>
    </r>
  </si>
  <si>
    <r>
      <t>PODA</t>
    </r>
    <r>
      <rPr>
        <b/>
        <sz val="10"/>
        <color rgb="FFFF0000"/>
        <rFont val="Calibri"/>
        <family val="2"/>
        <scheme val="minor"/>
      </rPr>
      <t xml:space="preserve"> CODI LER 200201</t>
    </r>
  </si>
  <si>
    <r>
      <t xml:space="preserve">RUNA </t>
    </r>
    <r>
      <rPr>
        <b/>
        <sz val="10"/>
        <color rgb="FFFF0000"/>
        <rFont val="Calibri"/>
        <family val="2"/>
        <scheme val="minor"/>
      </rPr>
      <t>CODI LER 170107</t>
    </r>
  </si>
  <si>
    <r>
      <t>VOLUMINOSO</t>
    </r>
    <r>
      <rPr>
        <b/>
        <sz val="10"/>
        <color theme="1"/>
        <rFont val="Calibri"/>
        <family val="2"/>
        <scheme val="minor"/>
      </rPr>
      <t>S</t>
    </r>
    <r>
      <rPr>
        <b/>
        <sz val="10"/>
        <color rgb="FFFF0000"/>
        <rFont val="Calibri"/>
        <family val="2"/>
        <scheme val="minor"/>
      </rPr>
      <t xml:space="preserve"> CODI LER 200307</t>
    </r>
  </si>
  <si>
    <r>
      <t xml:space="preserve">PLA </t>
    </r>
    <r>
      <rPr>
        <b/>
        <sz val="10"/>
        <color rgb="FFFF0000"/>
        <rFont val="Calibri"/>
        <family val="2"/>
        <scheme val="minor"/>
      </rPr>
      <t>CODI LER 200102</t>
    </r>
  </si>
  <si>
    <r>
      <t xml:space="preserve">D'ENVASOS </t>
    </r>
    <r>
      <rPr>
        <b/>
        <sz val="10"/>
        <color rgb="FFFF0000"/>
        <rFont val="Calibri"/>
        <family val="2"/>
        <scheme val="minor"/>
      </rPr>
      <t>CODI LER 150107</t>
    </r>
  </si>
  <si>
    <r>
      <t xml:space="preserve">ENVASOS LLEUGERS                       </t>
    </r>
    <r>
      <rPr>
        <b/>
        <sz val="10"/>
        <color rgb="FFFF0000"/>
        <rFont val="Calibri"/>
        <family val="2"/>
        <scheme val="minor"/>
      </rPr>
      <t xml:space="preserve"> CODI LER 150106</t>
    </r>
  </si>
  <si>
    <r>
      <t xml:space="preserve">FLUORESCENTS </t>
    </r>
    <r>
      <rPr>
        <b/>
        <sz val="10"/>
        <color rgb="FFFF0000"/>
        <rFont val="Calibri"/>
        <family val="2"/>
        <scheme val="minor"/>
      </rPr>
      <t>CODI LER 200121</t>
    </r>
  </si>
  <si>
    <r>
      <t xml:space="preserve">PILES </t>
    </r>
    <r>
      <rPr>
        <b/>
        <sz val="10"/>
        <color rgb="FFFF0000"/>
        <rFont val="Calibri"/>
        <family val="2"/>
        <scheme val="minor"/>
      </rPr>
      <t>CODI LER 200133</t>
    </r>
  </si>
  <si>
    <r>
      <t xml:space="preserve">VEGETAL </t>
    </r>
    <r>
      <rPr>
        <b/>
        <sz val="10"/>
        <color rgb="FFFF0000"/>
        <rFont val="Calibri"/>
        <family val="2"/>
        <scheme val="minor"/>
      </rPr>
      <t>CODI LER 200125</t>
    </r>
  </si>
  <si>
    <r>
      <t xml:space="preserve">MINERAL </t>
    </r>
    <r>
      <rPr>
        <b/>
        <sz val="10"/>
        <color rgb="FFFF0000"/>
        <rFont val="Calibri"/>
        <family val="2"/>
        <scheme val="minor"/>
      </rPr>
      <t>CODI LER 130205</t>
    </r>
  </si>
  <si>
    <r>
      <t xml:space="preserve">CD </t>
    </r>
    <r>
      <rPr>
        <b/>
        <sz val="10"/>
        <color rgb="FFFF0000"/>
        <rFont val="Calibri"/>
        <family val="2"/>
        <scheme val="minor"/>
      </rPr>
      <t>CODI LER 200139</t>
    </r>
  </si>
  <si>
    <r>
      <t xml:space="preserve">MATALASSSOS </t>
    </r>
    <r>
      <rPr>
        <b/>
        <sz val="10"/>
        <color rgb="FFFF0000"/>
        <rFont val="Calibri"/>
        <family val="2"/>
        <scheme val="minor"/>
      </rPr>
      <t>CODI LER 200307</t>
    </r>
  </si>
  <si>
    <r>
      <t xml:space="preserve">TÒNER </t>
    </r>
    <r>
      <rPr>
        <b/>
        <sz val="10"/>
        <color rgb="FFFF0000"/>
        <rFont val="Calibri"/>
        <family val="2"/>
        <scheme val="minor"/>
      </rPr>
      <t>CODI LER 080318</t>
    </r>
  </si>
  <si>
    <r>
      <t xml:space="preserve">CÀPSULES </t>
    </r>
    <r>
      <rPr>
        <b/>
        <sz val="10"/>
        <color rgb="FFFF0000"/>
        <rFont val="Calibri"/>
        <family val="2"/>
        <scheme val="minor"/>
      </rPr>
      <t>CODI LER 200199</t>
    </r>
  </si>
  <si>
    <r>
      <t>FERRALLA ELECTRÒNIC</t>
    </r>
    <r>
      <rPr>
        <b/>
        <sz val="10"/>
        <color rgb="FFFF0000"/>
        <rFont val="Calibri"/>
        <family val="2"/>
        <scheme val="minor"/>
      </rPr>
      <t>A CODI LER 200136</t>
    </r>
  </si>
  <si>
    <r>
      <t xml:space="preserve">PANTALLES </t>
    </r>
    <r>
      <rPr>
        <b/>
        <sz val="10"/>
        <color rgb="FFFF0000"/>
        <rFont val="Calibri"/>
        <family val="2"/>
        <scheme val="minor"/>
      </rPr>
      <t>CODI LER 200136</t>
    </r>
  </si>
  <si>
    <r>
      <t xml:space="preserve">LINEA BLANCA </t>
    </r>
    <r>
      <rPr>
        <b/>
        <sz val="10"/>
        <color rgb="FFFF0000"/>
        <rFont val="Calibri"/>
        <family val="2"/>
        <scheme val="minor"/>
      </rPr>
      <t>CODI LER 200136</t>
    </r>
  </si>
  <si>
    <r>
      <t xml:space="preserve">NEVERES </t>
    </r>
    <r>
      <rPr>
        <b/>
        <sz val="10"/>
        <color rgb="FFFF0000"/>
        <rFont val="Calibri"/>
        <family val="2"/>
        <scheme val="minor"/>
      </rPr>
      <t>CODI LER 200123</t>
    </r>
  </si>
  <si>
    <r>
      <t xml:space="preserve">INFORMÀTICA I TELEFONIA MÒBIL </t>
    </r>
    <r>
      <rPr>
        <b/>
        <sz val="10"/>
        <color rgb="FFFF0000"/>
        <rFont val="Calibri"/>
        <family val="2"/>
        <scheme val="minor"/>
      </rPr>
      <t>CODI LER 200135</t>
    </r>
  </si>
  <si>
    <r>
      <t xml:space="preserve">PNEUMÀTICS </t>
    </r>
    <r>
      <rPr>
        <b/>
        <sz val="10"/>
        <color rgb="FFFF0000"/>
        <rFont val="Calibri"/>
        <family val="2"/>
        <scheme val="minor"/>
      </rPr>
      <t>CODI LER 160103</t>
    </r>
  </si>
  <si>
    <r>
      <t>BATERIES</t>
    </r>
    <r>
      <rPr>
        <b/>
        <sz val="10"/>
        <color rgb="FFFF0000"/>
        <rFont val="Calibri"/>
        <family val="2"/>
        <scheme val="minor"/>
      </rPr>
      <t xml:space="preserve"> CODI LER 160601</t>
    </r>
  </si>
  <si>
    <r>
      <t xml:space="preserve">REPQ </t>
    </r>
    <r>
      <rPr>
        <b/>
        <sz val="10"/>
        <color rgb="FFFF0000"/>
        <rFont val="Calibri"/>
        <family val="2"/>
        <scheme val="minor"/>
      </rPr>
      <t>CODI LER 200127</t>
    </r>
  </si>
  <si>
    <r>
      <t xml:space="preserve">RADIOGRAFIES </t>
    </r>
    <r>
      <rPr>
        <b/>
        <sz val="10"/>
        <color rgb="FFFF0000"/>
        <rFont val="Calibri"/>
        <family val="2"/>
        <scheme val="minor"/>
      </rPr>
      <t>CODI LER 090107</t>
    </r>
  </si>
  <si>
    <r>
      <t xml:space="preserve">ROBA </t>
    </r>
    <r>
      <rPr>
        <b/>
        <sz val="10"/>
        <color rgb="FFFF0000"/>
        <rFont val="Calibri"/>
        <family val="2"/>
        <scheme val="minor"/>
      </rPr>
      <t>CODI LER 200110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</si>
</sst>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#,##0.000"/>
    <numFmt numFmtId="166" formatCode="0.000"/>
    <numFmt numFmtId="167" formatCode="#,##0.000\ _€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2">
    <xf numFmtId="0" fontId="0" fillId="0" borderId="0" xfId="0"/>
    <xf numFmtId="17" fontId="4" fillId="0" borderId="0" xfId="1" applyNumberFormat="1" applyFont="1" applyAlignment="1" applyProtection="1">
      <alignment horizontal="left" vertical="center"/>
      <protection hidden="1"/>
    </xf>
    <xf numFmtId="49" fontId="5" fillId="0" borderId="0" xfId="1" applyNumberFormat="1" applyFont="1" applyAlignment="1" applyProtection="1">
      <alignment horizontal="left"/>
      <protection hidden="1"/>
    </xf>
    <xf numFmtId="0" fontId="6" fillId="0" borderId="0" xfId="1" applyFont="1" applyAlignment="1" applyProtection="1">
      <alignment horizontal="center"/>
      <protection hidden="1"/>
    </xf>
    <xf numFmtId="164" fontId="7" fillId="0" borderId="0" xfId="1" applyNumberFormat="1" applyFont="1" applyAlignment="1" applyProtection="1">
      <alignment horizontal="center"/>
      <protection hidden="1"/>
    </xf>
    <xf numFmtId="3" fontId="6" fillId="0" borderId="0" xfId="1" applyNumberFormat="1" applyFont="1" applyProtection="1">
      <protection hidden="1"/>
    </xf>
    <xf numFmtId="0" fontId="6" fillId="0" borderId="0" xfId="1" applyFont="1" applyProtection="1">
      <protection hidden="1"/>
    </xf>
    <xf numFmtId="0" fontId="8" fillId="0" borderId="0" xfId="1" applyFont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textRotation="90"/>
      <protection hidden="1"/>
    </xf>
    <xf numFmtId="0" fontId="6" fillId="0" borderId="3" xfId="1" applyFont="1" applyBorder="1" applyAlignment="1" applyProtection="1">
      <alignment horizontal="center" textRotation="90"/>
      <protection hidden="1"/>
    </xf>
    <xf numFmtId="0" fontId="8" fillId="0" borderId="0" xfId="1" applyFont="1" applyAlignment="1" applyProtection="1">
      <alignment horizontal="center" textRotation="90" wrapText="1"/>
      <protection hidden="1"/>
    </xf>
    <xf numFmtId="0" fontId="8" fillId="0" borderId="4" xfId="1" applyFont="1" applyBorder="1" applyAlignment="1" applyProtection="1">
      <alignment horizontal="center" textRotation="90"/>
      <protection hidden="1"/>
    </xf>
    <xf numFmtId="0" fontId="8" fillId="0" borderId="5" xfId="1" applyFont="1" applyBorder="1" applyAlignment="1" applyProtection="1">
      <alignment horizontal="center" textRotation="90"/>
      <protection hidden="1"/>
    </xf>
    <xf numFmtId="0" fontId="8" fillId="0" borderId="2" xfId="1" applyFont="1" applyBorder="1" applyAlignment="1" applyProtection="1">
      <alignment horizontal="center" textRotation="90"/>
      <protection hidden="1"/>
    </xf>
    <xf numFmtId="0" fontId="8" fillId="0" borderId="4" xfId="1" applyFont="1" applyBorder="1" applyAlignment="1" applyProtection="1">
      <alignment horizontal="center" textRotation="90" wrapText="1"/>
      <protection hidden="1"/>
    </xf>
    <xf numFmtId="0" fontId="8" fillId="0" borderId="6" xfId="1" applyFont="1" applyBorder="1" applyAlignment="1" applyProtection="1">
      <alignment horizontal="center" textRotation="90" wrapText="1"/>
      <protection hidden="1"/>
    </xf>
    <xf numFmtId="164" fontId="7" fillId="0" borderId="4" xfId="1" applyNumberFormat="1" applyFont="1" applyBorder="1" applyAlignment="1" applyProtection="1">
      <alignment horizontal="center"/>
      <protection hidden="1"/>
    </xf>
    <xf numFmtId="3" fontId="7" fillId="0" borderId="4" xfId="1" applyNumberFormat="1" applyFont="1" applyBorder="1" applyAlignment="1" applyProtection="1">
      <alignment horizontal="center" wrapText="1"/>
      <protection hidden="1"/>
    </xf>
    <xf numFmtId="3" fontId="8" fillId="0" borderId="0" xfId="1" applyNumberFormat="1" applyFont="1" applyProtection="1">
      <protection hidden="1"/>
    </xf>
    <xf numFmtId="0" fontId="8" fillId="0" borderId="0" xfId="1" applyFont="1" applyProtection="1">
      <protection hidden="1"/>
    </xf>
    <xf numFmtId="3" fontId="8" fillId="0" borderId="7" xfId="1" applyNumberFormat="1" applyFont="1" applyBorder="1" applyAlignment="1" applyProtection="1">
      <alignment horizontal="left" vertical="center" wrapText="1"/>
      <protection hidden="1"/>
    </xf>
    <xf numFmtId="4" fontId="6" fillId="0" borderId="8" xfId="2" applyNumberFormat="1" applyFont="1" applyBorder="1" applyAlignment="1" applyProtection="1">
      <alignment horizontal="center"/>
      <protection hidden="1"/>
    </xf>
    <xf numFmtId="4" fontId="6" fillId="0" borderId="9" xfId="2" applyNumberFormat="1" applyFont="1" applyBorder="1" applyAlignment="1" applyProtection="1">
      <alignment horizontal="center"/>
      <protection hidden="1"/>
    </xf>
    <xf numFmtId="4" fontId="6" fillId="0" borderId="10" xfId="2" applyNumberFormat="1" applyFont="1" applyBorder="1" applyAlignment="1" applyProtection="1">
      <alignment horizontal="center"/>
      <protection hidden="1"/>
    </xf>
    <xf numFmtId="4" fontId="6" fillId="0" borderId="11" xfId="2" applyNumberFormat="1" applyFont="1" applyBorder="1" applyAlignment="1" applyProtection="1">
      <alignment horizontal="center"/>
      <protection hidden="1"/>
    </xf>
    <xf numFmtId="4" fontId="6" fillId="0" borderId="12" xfId="2" applyNumberFormat="1" applyFont="1" applyBorder="1" applyAlignment="1" applyProtection="1">
      <alignment horizontal="center"/>
      <protection hidden="1"/>
    </xf>
    <xf numFmtId="164" fontId="7" fillId="0" borderId="13" xfId="1" applyNumberFormat="1" applyFont="1" applyBorder="1" applyAlignment="1" applyProtection="1">
      <alignment horizontal="center"/>
      <protection hidden="1"/>
    </xf>
    <xf numFmtId="3" fontId="7" fillId="0" borderId="13" xfId="1" applyNumberFormat="1" applyFont="1" applyBorder="1" applyAlignment="1" applyProtection="1">
      <alignment horizontal="center"/>
      <protection hidden="1"/>
    </xf>
    <xf numFmtId="3" fontId="8" fillId="0" borderId="14" xfId="1" applyNumberFormat="1" applyFont="1" applyBorder="1" applyAlignment="1" applyProtection="1">
      <alignment horizontal="left" vertical="center"/>
      <protection hidden="1"/>
    </xf>
    <xf numFmtId="4" fontId="6" fillId="0" borderId="15" xfId="2" applyNumberFormat="1" applyFont="1" applyBorder="1" applyAlignment="1" applyProtection="1">
      <alignment horizontal="center"/>
      <protection hidden="1"/>
    </xf>
    <xf numFmtId="4" fontId="6" fillId="0" borderId="16" xfId="2" applyNumberFormat="1" applyFont="1" applyBorder="1" applyAlignment="1" applyProtection="1">
      <alignment horizontal="center"/>
      <protection hidden="1"/>
    </xf>
    <xf numFmtId="4" fontId="6" fillId="0" borderId="17" xfId="2" applyNumberFormat="1" applyFont="1" applyBorder="1" applyAlignment="1" applyProtection="1">
      <alignment horizontal="center"/>
      <protection hidden="1"/>
    </xf>
    <xf numFmtId="4" fontId="6" fillId="0" borderId="18" xfId="2" applyNumberFormat="1" applyFont="1" applyBorder="1" applyAlignment="1" applyProtection="1">
      <alignment horizontal="center"/>
      <protection hidden="1"/>
    </xf>
    <xf numFmtId="4" fontId="6" fillId="0" borderId="19" xfId="2" applyNumberFormat="1" applyFont="1" applyBorder="1" applyAlignment="1" applyProtection="1">
      <alignment horizontal="center"/>
      <protection hidden="1"/>
    </xf>
    <xf numFmtId="164" fontId="7" fillId="0" borderId="20" xfId="1" applyNumberFormat="1" applyFont="1" applyBorder="1" applyAlignment="1" applyProtection="1">
      <alignment horizontal="center"/>
      <protection hidden="1"/>
    </xf>
    <xf numFmtId="3" fontId="7" fillId="0" borderId="20" xfId="1" applyNumberFormat="1" applyFont="1" applyBorder="1" applyAlignment="1" applyProtection="1">
      <alignment horizontal="center"/>
      <protection hidden="1"/>
    </xf>
    <xf numFmtId="3" fontId="8" fillId="0" borderId="14" xfId="1" applyNumberFormat="1" applyFont="1" applyBorder="1" applyAlignment="1" applyProtection="1">
      <alignment horizontal="left" vertical="center" wrapText="1"/>
      <protection hidden="1"/>
    </xf>
    <xf numFmtId="3" fontId="8" fillId="0" borderId="21" xfId="1" applyNumberFormat="1" applyFont="1" applyBorder="1" applyAlignment="1" applyProtection="1">
      <alignment horizontal="left" vertical="center" wrapText="1"/>
      <protection hidden="1"/>
    </xf>
    <xf numFmtId="4" fontId="6" fillId="0" borderId="22" xfId="2" applyNumberFormat="1" applyFont="1" applyBorder="1" applyAlignment="1" applyProtection="1">
      <alignment horizontal="center"/>
      <protection hidden="1"/>
    </xf>
    <xf numFmtId="4" fontId="6" fillId="0" borderId="23" xfId="2" applyNumberFormat="1" applyFont="1" applyBorder="1" applyAlignment="1" applyProtection="1">
      <alignment horizontal="center"/>
      <protection hidden="1"/>
    </xf>
    <xf numFmtId="4" fontId="6" fillId="0" borderId="24" xfId="2" applyNumberFormat="1" applyFont="1" applyBorder="1" applyAlignment="1" applyProtection="1">
      <alignment horizontal="center"/>
      <protection hidden="1"/>
    </xf>
    <xf numFmtId="4" fontId="6" fillId="0" borderId="25" xfId="2" applyNumberFormat="1" applyFont="1" applyBorder="1" applyAlignment="1" applyProtection="1">
      <alignment horizontal="center"/>
      <protection hidden="1"/>
    </xf>
    <xf numFmtId="4" fontId="6" fillId="0" borderId="26" xfId="2" applyNumberFormat="1" applyFont="1" applyBorder="1" applyAlignment="1" applyProtection="1">
      <alignment horizontal="center"/>
      <protection hidden="1"/>
    </xf>
    <xf numFmtId="164" fontId="7" fillId="0" borderId="27" xfId="1" applyNumberFormat="1" applyFont="1" applyBorder="1" applyAlignment="1" applyProtection="1">
      <alignment horizontal="center"/>
      <protection hidden="1"/>
    </xf>
    <xf numFmtId="3" fontId="7" fillId="0" borderId="27" xfId="1" applyNumberFormat="1" applyFont="1" applyBorder="1" applyAlignment="1" applyProtection="1">
      <alignment horizontal="center"/>
      <protection hidden="1"/>
    </xf>
    <xf numFmtId="3" fontId="8" fillId="0" borderId="4" xfId="1" applyNumberFormat="1" applyFont="1" applyBorder="1" applyAlignment="1" applyProtection="1">
      <alignment horizontal="left" vertical="center"/>
      <protection hidden="1"/>
    </xf>
    <xf numFmtId="4" fontId="8" fillId="0" borderId="4" xfId="1" applyNumberFormat="1" applyFont="1" applyBorder="1" applyAlignment="1" applyProtection="1">
      <alignment horizontal="center"/>
      <protection hidden="1"/>
    </xf>
    <xf numFmtId="4" fontId="8" fillId="0" borderId="5" xfId="1" applyNumberFormat="1" applyFont="1" applyBorder="1" applyAlignment="1" applyProtection="1">
      <alignment horizontal="center"/>
      <protection hidden="1"/>
    </xf>
    <xf numFmtId="4" fontId="8" fillId="0" borderId="2" xfId="1" applyNumberFormat="1" applyFont="1" applyBorder="1" applyAlignment="1" applyProtection="1">
      <alignment horizontal="center"/>
      <protection hidden="1"/>
    </xf>
    <xf numFmtId="4" fontId="8" fillId="0" borderId="1" xfId="1" applyNumberFormat="1" applyFont="1" applyBorder="1" applyAlignment="1" applyProtection="1">
      <alignment horizontal="center"/>
      <protection hidden="1"/>
    </xf>
    <xf numFmtId="3" fontId="7" fillId="0" borderId="4" xfId="1" applyNumberFormat="1" applyFont="1" applyBorder="1" applyAlignment="1" applyProtection="1">
      <alignment horizontal="center"/>
      <protection hidden="1"/>
    </xf>
    <xf numFmtId="4" fontId="6" fillId="0" borderId="0" xfId="1" applyNumberFormat="1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3" fontId="9" fillId="0" borderId="28" xfId="0" applyNumberFormat="1" applyFont="1" applyBorder="1" applyAlignment="1" applyProtection="1">
      <alignment horizontal="center"/>
      <protection locked="0" hidden="1"/>
    </xf>
    <xf numFmtId="3" fontId="9" fillId="0" borderId="29" xfId="0" applyNumberFormat="1" applyFont="1" applyBorder="1" applyAlignment="1" applyProtection="1">
      <alignment horizontal="center"/>
      <protection locked="0" hidden="1"/>
    </xf>
    <xf numFmtId="3" fontId="9" fillId="0" borderId="30" xfId="0" applyNumberFormat="1" applyFont="1" applyBorder="1" applyAlignment="1" applyProtection="1">
      <alignment horizontal="center"/>
      <protection locked="0" hidden="1"/>
    </xf>
    <xf numFmtId="3" fontId="2" fillId="0" borderId="31" xfId="0" applyNumberFormat="1" applyFont="1" applyBorder="1" applyAlignment="1" applyProtection="1">
      <alignment horizontal="center"/>
      <protection locked="0" hidden="1"/>
    </xf>
    <xf numFmtId="3" fontId="0" fillId="2" borderId="32" xfId="0" applyNumberFormat="1" applyFill="1" applyBorder="1" applyAlignment="1" applyProtection="1">
      <alignment horizontal="center"/>
      <protection locked="0" hidden="1"/>
    </xf>
    <xf numFmtId="0" fontId="0" fillId="0" borderId="27" xfId="0" applyBorder="1" applyAlignment="1" applyProtection="1">
      <alignment horizontal="left"/>
      <protection locked="0" hidden="1"/>
    </xf>
    <xf numFmtId="3" fontId="2" fillId="2" borderId="31" xfId="0" applyNumberFormat="1" applyFont="1" applyFill="1" applyBorder="1" applyAlignment="1" applyProtection="1">
      <alignment horizontal="center"/>
      <protection locked="0" hidden="1"/>
    </xf>
    <xf numFmtId="0" fontId="0" fillId="2" borderId="20" xfId="0" applyFill="1" applyBorder="1" applyAlignment="1" applyProtection="1">
      <alignment horizontal="left"/>
      <protection locked="0" hidden="1"/>
    </xf>
    <xf numFmtId="0" fontId="0" fillId="0" borderId="20" xfId="0" applyBorder="1" applyAlignment="1" applyProtection="1">
      <alignment horizontal="left"/>
      <protection locked="0" hidden="1"/>
    </xf>
    <xf numFmtId="0" fontId="0" fillId="2" borderId="33" xfId="0" applyFill="1" applyBorder="1" applyAlignment="1" applyProtection="1">
      <alignment horizontal="left"/>
      <protection locked="0" hidden="1"/>
    </xf>
    <xf numFmtId="0" fontId="0" fillId="2" borderId="34" xfId="0" applyFill="1" applyBorder="1" applyAlignment="1" applyProtection="1">
      <alignment horizontal="left"/>
      <protection locked="0" hidden="1"/>
    </xf>
    <xf numFmtId="3" fontId="2" fillId="2" borderId="35" xfId="0" applyNumberFormat="1" applyFont="1" applyFill="1" applyBorder="1" applyAlignment="1" applyProtection="1">
      <alignment horizontal="center"/>
      <protection locked="0" hidden="1"/>
    </xf>
    <xf numFmtId="0" fontId="0" fillId="2" borderId="13" xfId="0" applyFill="1" applyBorder="1" applyAlignment="1" applyProtection="1">
      <alignment horizontal="left"/>
      <protection locked="0" hidden="1"/>
    </xf>
    <xf numFmtId="0" fontId="2" fillId="0" borderId="36" xfId="0" applyFont="1" applyBorder="1" applyAlignment="1" applyProtection="1">
      <alignment horizontal="center" textRotation="90"/>
      <protection locked="0" hidden="1"/>
    </xf>
    <xf numFmtId="0" fontId="10" fillId="0" borderId="37" xfId="0" applyFont="1" applyBorder="1" applyAlignment="1" applyProtection="1">
      <alignment horizontal="center" textRotation="90" wrapText="1"/>
      <protection locked="0" hidden="1"/>
    </xf>
    <xf numFmtId="3" fontId="1" fillId="3" borderId="38" xfId="0" applyNumberFormat="1" applyFont="1" applyFill="1" applyBorder="1" applyAlignment="1" applyProtection="1">
      <alignment horizontal="left"/>
      <protection locked="0" hidden="1"/>
    </xf>
    <xf numFmtId="0" fontId="2" fillId="0" borderId="0" xfId="0" applyFont="1" applyProtection="1">
      <protection locked="0" hidden="1"/>
    </xf>
    <xf numFmtId="3" fontId="9" fillId="0" borderId="39" xfId="0" applyNumberFormat="1" applyFont="1" applyBorder="1" applyAlignment="1" applyProtection="1">
      <alignment horizontal="center"/>
      <protection locked="0" hidden="1"/>
    </xf>
    <xf numFmtId="3" fontId="8" fillId="0" borderId="40" xfId="1" applyNumberFormat="1" applyFont="1" applyBorder="1" applyAlignment="1" applyProtection="1">
      <alignment horizontal="center" vertical="center" textRotation="90" wrapText="1"/>
      <protection locked="0" hidden="1"/>
    </xf>
    <xf numFmtId="3" fontId="8" fillId="0" borderId="41" xfId="1" applyNumberFormat="1" applyFont="1" applyBorder="1" applyAlignment="1" applyProtection="1">
      <alignment horizontal="center" vertical="center" textRotation="90" wrapText="1"/>
      <protection locked="0" hidden="1"/>
    </xf>
    <xf numFmtId="3" fontId="8" fillId="0" borderId="41" xfId="1" applyNumberFormat="1" applyFont="1" applyBorder="1" applyAlignment="1" applyProtection="1">
      <alignment horizontal="center" vertical="center" textRotation="90"/>
      <protection locked="0" hidden="1"/>
    </xf>
    <xf numFmtId="3" fontId="8" fillId="0" borderId="42" xfId="1" applyNumberFormat="1" applyFont="1" applyBorder="1" applyAlignment="1" applyProtection="1">
      <alignment horizontal="center" vertical="center" textRotation="90" wrapText="1"/>
      <protection locked="0" hidden="1"/>
    </xf>
    <xf numFmtId="164" fontId="0" fillId="0" borderId="0" xfId="0" applyNumberFormat="1" applyProtection="1">
      <protection locked="0" hidden="1"/>
    </xf>
    <xf numFmtId="4" fontId="0" fillId="0" borderId="0" xfId="0" applyNumberFormat="1" applyAlignment="1" applyProtection="1">
      <alignment horizontal="center"/>
      <protection locked="0" hidden="1"/>
    </xf>
    <xf numFmtId="4" fontId="0" fillId="0" borderId="0" xfId="0" applyNumberFormat="1" applyProtection="1">
      <protection locked="0" hidden="1"/>
    </xf>
    <xf numFmtId="165" fontId="0" fillId="0" borderId="0" xfId="0" applyNumberFormat="1" applyProtection="1">
      <protection locked="0" hidden="1"/>
    </xf>
    <xf numFmtId="4" fontId="2" fillId="0" borderId="0" xfId="0" applyNumberFormat="1" applyFont="1" applyProtection="1">
      <protection locked="0" hidden="1"/>
    </xf>
    <xf numFmtId="166" fontId="0" fillId="0" borderId="0" xfId="0" applyNumberFormat="1" applyProtection="1">
      <protection locked="0" hidden="1"/>
    </xf>
    <xf numFmtId="165" fontId="2" fillId="0" borderId="0" xfId="0" applyNumberFormat="1" applyFont="1" applyProtection="1">
      <protection locked="0" hidden="1"/>
    </xf>
    <xf numFmtId="164" fontId="0" fillId="0" borderId="0" xfId="0" applyNumberFormat="1" applyAlignment="1" applyProtection="1">
      <alignment horizontal="left"/>
      <protection locked="0" hidden="1"/>
    </xf>
    <xf numFmtId="167" fontId="0" fillId="0" borderId="0" xfId="0" applyNumberFormat="1" applyAlignment="1" applyProtection="1">
      <alignment horizontal="left"/>
      <protection locked="0" hidden="1"/>
    </xf>
    <xf numFmtId="4" fontId="9" fillId="0" borderId="28" xfId="0" applyNumberFormat="1" applyFont="1" applyBorder="1" applyAlignment="1" applyProtection="1">
      <alignment horizontal="center"/>
      <protection locked="0" hidden="1"/>
    </xf>
    <xf numFmtId="4" fontId="9" fillId="0" borderId="39" xfId="0" applyNumberFormat="1" applyFont="1" applyBorder="1" applyAlignment="1" applyProtection="1">
      <alignment horizontal="center"/>
      <protection locked="0" hidden="1"/>
    </xf>
    <xf numFmtId="4" fontId="9" fillId="0" borderId="29" xfId="0" applyNumberFormat="1" applyFont="1" applyBorder="1" applyAlignment="1" applyProtection="1">
      <alignment horizontal="center"/>
      <protection locked="0" hidden="1"/>
    </xf>
    <xf numFmtId="4" fontId="9" fillId="0" borderId="30" xfId="0" applyNumberFormat="1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left"/>
      <protection locked="0" hidden="1"/>
    </xf>
    <xf numFmtId="4" fontId="0" fillId="0" borderId="0" xfId="0" applyNumberFormat="1" applyAlignment="1" applyProtection="1">
      <alignment horizontal="left"/>
      <protection locked="0" hidden="1"/>
    </xf>
    <xf numFmtId="4" fontId="2" fillId="0" borderId="31" xfId="0" applyNumberFormat="1" applyFont="1" applyBorder="1" applyAlignment="1" applyProtection="1">
      <alignment horizontal="center"/>
      <protection locked="0" hidden="1"/>
    </xf>
    <xf numFmtId="4" fontId="0" fillId="2" borderId="32" xfId="0" applyNumberFormat="1" applyFill="1" applyBorder="1" applyAlignment="1" applyProtection="1">
      <alignment horizontal="center"/>
      <protection hidden="1"/>
    </xf>
    <xf numFmtId="4" fontId="2" fillId="2" borderId="31" xfId="0" applyNumberFormat="1" applyFont="1" applyFill="1" applyBorder="1" applyAlignment="1" applyProtection="1">
      <alignment horizontal="center"/>
      <protection locked="0" hidden="1"/>
    </xf>
    <xf numFmtId="4" fontId="2" fillId="2" borderId="35" xfId="0" applyNumberFormat="1" applyFont="1" applyFill="1" applyBorder="1" applyAlignment="1" applyProtection="1">
      <alignment horizontal="center"/>
      <protection locked="0" hidden="1"/>
    </xf>
    <xf numFmtId="0" fontId="11" fillId="0" borderId="0" xfId="0" applyFont="1" applyProtection="1">
      <protection locked="0" hidden="1"/>
    </xf>
    <xf numFmtId="0" fontId="0" fillId="0" borderId="0" xfId="0" applyAlignment="1" applyProtection="1">
      <alignment horizontal="right"/>
      <protection locked="0" hidden="1"/>
    </xf>
    <xf numFmtId="0" fontId="8" fillId="0" borderId="1" xfId="1" applyFont="1" applyBorder="1" applyAlignment="1" applyProtection="1">
      <alignment horizontal="center"/>
      <protection hidden="1"/>
    </xf>
    <xf numFmtId="0" fontId="8" fillId="0" borderId="2" xfId="1" applyFont="1" applyBorder="1" applyAlignment="1" applyProtection="1">
      <alignment horizontal="center"/>
      <protection hidden="1"/>
    </xf>
    <xf numFmtId="4" fontId="8" fillId="0" borderId="1" xfId="1" applyNumberFormat="1" applyFont="1" applyBorder="1" applyAlignment="1" applyProtection="1">
      <alignment horizontal="center"/>
      <protection hidden="1"/>
    </xf>
    <xf numFmtId="4" fontId="8" fillId="0" borderId="2" xfId="1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 hidden="1"/>
    </xf>
  </cellXfs>
  <cellStyles count="3">
    <cellStyle name="Normal" xfId="0" builtinId="0"/>
    <cellStyle name="Normal 2 3" xfId="2" xr:uid="{00000000-0005-0000-0000-000001000000}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Materials</a:t>
            </a:r>
            <a:r>
              <a:rPr lang="es-ES" baseline="0"/>
              <a:t> recollits (tn)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5"/>
          <c:order val="0"/>
          <c:tx>
            <c:v>2021</c:v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'MENSUAL DEIXALLERIES'!$A$5:$A$16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DEIXALLERIES'!$AA$5:$AA$16</c:f>
              <c:numCache>
                <c:formatCode>#,##0.00</c:formatCode>
                <c:ptCount val="12"/>
                <c:pt idx="0">
                  <c:v>2399.88339</c:v>
                </c:pt>
                <c:pt idx="1">
                  <c:v>2644.6815400000005</c:v>
                </c:pt>
                <c:pt idx="2">
                  <c:v>3072.6601299999993</c:v>
                </c:pt>
                <c:pt idx="3">
                  <c:v>3095.9904499999998</c:v>
                </c:pt>
                <c:pt idx="4">
                  <c:v>3131.6727999999998</c:v>
                </c:pt>
                <c:pt idx="5">
                  <c:v>3046.1750300000003</c:v>
                </c:pt>
                <c:pt idx="6">
                  <c:v>3097.6678400000005</c:v>
                </c:pt>
                <c:pt idx="7">
                  <c:v>2823.7832499999995</c:v>
                </c:pt>
                <c:pt idx="8">
                  <c:v>2875.5831899999998</c:v>
                </c:pt>
                <c:pt idx="9">
                  <c:v>2733.2046699999992</c:v>
                </c:pt>
                <c:pt idx="10">
                  <c:v>2422.617279999999</c:v>
                </c:pt>
                <c:pt idx="11">
                  <c:v>2585.0318499999989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B-4249-B5B3-09C31A33967C}"/>
            </c:ext>
          </c:extLst>
        </c:ser>
        <c:ser>
          <c:idx val="0"/>
          <c:order val="1"/>
          <c:tx>
            <c:v>2020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1.50082545399969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EB-4249-B5B3-09C31A33967C}"/>
                </c:ext>
              </c:extLst>
            </c:dLbl>
            <c:dLbl>
              <c:idx val="6"/>
              <c:layout>
                <c:manualLayout>
                  <c:x val="0"/>
                  <c:y val="-3.732609433322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EB-4249-B5B3-09C31A33967C}"/>
                </c:ext>
              </c:extLst>
            </c:dLbl>
            <c:dLbl>
              <c:idx val="8"/>
              <c:layout>
                <c:manualLayout>
                  <c:x val="-1.0755718127045344E-16"/>
                  <c:y val="-2.0359687818120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EB-4249-B5B3-09C31A339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'MENSUAL DEIXALLERIES'!$A$5:$A$16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DEIXALLERIES'!$AB$5:$AB$16</c:f>
              <c:numCache>
                <c:formatCode>#,##0.00</c:formatCode>
                <c:ptCount val="12"/>
                <c:pt idx="0">
                  <c:v>2491.2488999999991</c:v>
                </c:pt>
                <c:pt idx="1">
                  <c:v>2548.7974899999999</c:v>
                </c:pt>
                <c:pt idx="2">
                  <c:v>1569.06774</c:v>
                </c:pt>
                <c:pt idx="3">
                  <c:v>289.32741000000004</c:v>
                </c:pt>
                <c:pt idx="4">
                  <c:v>2441.0400100000006</c:v>
                </c:pt>
                <c:pt idx="5">
                  <c:v>3232.2370599999999</c:v>
                </c:pt>
                <c:pt idx="6">
                  <c:v>3075.3386500000001</c:v>
                </c:pt>
                <c:pt idx="7">
                  <c:v>3032.70226</c:v>
                </c:pt>
                <c:pt idx="8">
                  <c:v>2908.7002700000003</c:v>
                </c:pt>
                <c:pt idx="9">
                  <c:v>3192.1507300000003</c:v>
                </c:pt>
                <c:pt idx="10">
                  <c:v>2756.5055700000003</c:v>
                </c:pt>
                <c:pt idx="11">
                  <c:v>2444.5530700000004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EB-4249-B5B3-09C31A339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85440"/>
        <c:axId val="101886976"/>
      </c:barChart>
      <c:catAx>
        <c:axId val="101885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886976"/>
        <c:crosses val="autoZero"/>
        <c:auto val="1"/>
        <c:lblAlgn val="ctr"/>
        <c:lblOffset val="100"/>
        <c:noMultiLvlLbl val="0"/>
      </c:catAx>
      <c:valAx>
        <c:axId val="101886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crossAx val="101885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Usuaris/es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25"/>
          <c:order val="0"/>
          <c:tx>
            <c:v>2021</c:v>
          </c:tx>
          <c:spPr>
            <a:solidFill>
              <a:schemeClr val="accent6"/>
            </a:solidFill>
          </c:spPr>
          <c:invertIfNegative val="0"/>
          <c:dLbls>
            <c:dLbl>
              <c:idx val="5"/>
              <c:layout>
                <c:manualLayout>
                  <c:x val="-1.6188373804267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DE-44B0-8851-222AC8E75FB2}"/>
                </c:ext>
              </c:extLst>
            </c:dLbl>
            <c:dLbl>
              <c:idx val="6"/>
              <c:layout>
                <c:manualLayout>
                  <c:x val="-7.3583517292126564E-3"/>
                  <c:y val="7.9681274900398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DE-44B0-8851-222AC8E75FB2}"/>
                </c:ext>
              </c:extLst>
            </c:dLbl>
            <c:dLbl>
              <c:idx val="7"/>
              <c:layout>
                <c:manualLayout>
                  <c:x val="-8.8299641352777916E-3"/>
                  <c:y val="1.1952191235059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06622516556291E-2"/>
                      <c:h val="6.05778460959312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BDE-44B0-8851-222AC8E75FB2}"/>
                </c:ext>
              </c:extLst>
            </c:dLbl>
            <c:dLbl>
              <c:idx val="8"/>
              <c:layout>
                <c:manualLayout>
                  <c:x val="-5.8866813833701251E-3"/>
                  <c:y val="7.96812749003984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DE-44B0-8851-222AC8E75F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'MENSUAL DEIXALLERIES'!$A$52:$A$63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DEIXALLERIES'!$AA$52:$AA$63</c:f>
              <c:numCache>
                <c:formatCode>#,##0</c:formatCode>
                <c:ptCount val="12"/>
                <c:pt idx="0">
                  <c:v>25375</c:v>
                </c:pt>
                <c:pt idx="1">
                  <c:v>24997</c:v>
                </c:pt>
                <c:pt idx="2">
                  <c:v>28514</c:v>
                </c:pt>
                <c:pt idx="3">
                  <c:v>27698</c:v>
                </c:pt>
                <c:pt idx="4">
                  <c:v>29740</c:v>
                </c:pt>
                <c:pt idx="5">
                  <c:v>28579</c:v>
                </c:pt>
                <c:pt idx="6">
                  <c:v>28502</c:v>
                </c:pt>
                <c:pt idx="7">
                  <c:v>28870</c:v>
                </c:pt>
                <c:pt idx="8">
                  <c:v>27292</c:v>
                </c:pt>
                <c:pt idx="9">
                  <c:v>27841</c:v>
                </c:pt>
                <c:pt idx="10">
                  <c:v>23919</c:v>
                </c:pt>
                <c:pt idx="11">
                  <c:v>26837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DE-44B0-8851-222AC8E75FB2}"/>
            </c:ext>
          </c:extLst>
        </c:ser>
        <c:ser>
          <c:idx val="0"/>
          <c:order val="1"/>
          <c:tx>
            <c:v>2020</c:v>
          </c:tx>
          <c:invertIfNegative val="0"/>
          <c:dLbls>
            <c:dLbl>
              <c:idx val="5"/>
              <c:layout>
                <c:manualLayout>
                  <c:x val="-5.3960622656508578E-17"/>
                  <c:y val="7.96812749003984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DE-44B0-8851-222AC8E75FB2}"/>
                </c:ext>
              </c:extLst>
            </c:dLbl>
            <c:dLbl>
              <c:idx val="6"/>
              <c:layout>
                <c:manualLayout>
                  <c:x val="-1.8018111974413794E-3"/>
                  <c:y val="-4.169338394453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DE-44B0-8851-222AC8E75FB2}"/>
                </c:ext>
              </c:extLst>
            </c:dLbl>
            <c:dLbl>
              <c:idx val="7"/>
              <c:layout>
                <c:manualLayout>
                  <c:x val="0"/>
                  <c:y val="-1.2441679626749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DE-44B0-8851-222AC8E75FB2}"/>
                </c:ext>
              </c:extLst>
            </c:dLbl>
            <c:dLbl>
              <c:idx val="8"/>
              <c:layout>
                <c:manualLayout>
                  <c:x val="-1.3213060574809938E-16"/>
                  <c:y val="-2.177293934681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DE-44B0-8851-222AC8E75FB2}"/>
                </c:ext>
              </c:extLst>
            </c:dLbl>
            <c:dLbl>
              <c:idx val="11"/>
              <c:layout>
                <c:manualLayout>
                  <c:x val="1.0301692420897611E-2"/>
                  <c:y val="1.1952191235059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DE-44B0-8851-222AC8E75F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'MENSUAL DEIXALLERIES'!$A$52:$A$63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'MENSUAL DEIXALLERIES'!$AB$52:$AB$63</c:f>
              <c:numCache>
                <c:formatCode>#,##0</c:formatCode>
                <c:ptCount val="12"/>
                <c:pt idx="0">
                  <c:v>21905</c:v>
                </c:pt>
                <c:pt idx="1">
                  <c:v>22626</c:v>
                </c:pt>
                <c:pt idx="2">
                  <c:v>10101</c:v>
                </c:pt>
                <c:pt idx="3">
                  <c:v>97</c:v>
                </c:pt>
                <c:pt idx="4">
                  <c:v>20287</c:v>
                </c:pt>
                <c:pt idx="5">
                  <c:v>30515</c:v>
                </c:pt>
                <c:pt idx="6">
                  <c:v>28579</c:v>
                </c:pt>
                <c:pt idx="7">
                  <c:v>29348</c:v>
                </c:pt>
                <c:pt idx="8">
                  <c:v>27441</c:v>
                </c:pt>
                <c:pt idx="9">
                  <c:v>29205</c:v>
                </c:pt>
                <c:pt idx="10">
                  <c:v>27396</c:v>
                </c:pt>
                <c:pt idx="11">
                  <c:v>26216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DE-44B0-8851-222AC8E75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71296"/>
        <c:axId val="101672832"/>
      </c:barChart>
      <c:catAx>
        <c:axId val="10167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672832"/>
        <c:crosses val="autoZero"/>
        <c:auto val="1"/>
        <c:lblAlgn val="ctr"/>
        <c:lblOffset val="100"/>
        <c:noMultiLvlLbl val="0"/>
      </c:catAx>
      <c:valAx>
        <c:axId val="101672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01671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396875</xdr:colOff>
      <xdr:row>20</xdr:row>
      <xdr:rowOff>185844</xdr:rowOff>
    </xdr:from>
    <xdr:to>
      <xdr:col>20</xdr:col>
      <xdr:colOff>398780</xdr:colOff>
      <xdr:row>40</xdr:row>
      <xdr:rowOff>122767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</xdr:colOff>
      <xdr:row>68</xdr:row>
      <xdr:rowOff>6350</xdr:rowOff>
    </xdr:from>
    <xdr:to>
      <xdr:col>24</xdr:col>
      <xdr:colOff>450850</xdr:colOff>
      <xdr:row>82</xdr:row>
      <xdr:rowOff>31750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icomarcaldedades/Dades%20Deixalleries/Materials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icomarcaldedades/Dades%20directors/Taules/2021/TAULES%202021%20DADES_SA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irrae"/>
      <sheetName val="grans materials"/>
      <sheetName val="altres materials (2)"/>
      <sheetName val="resum"/>
      <sheetName val="Factors conversió"/>
      <sheetName val="ResidusxDeix"/>
    </sheetNames>
    <sheetDataSet>
      <sheetData sheetId="0"/>
      <sheetData sheetId="1"/>
      <sheetData sheetId="2"/>
      <sheetData sheetId="3">
        <row r="4">
          <cell r="C4">
            <v>14.170000000000002</v>
          </cell>
          <cell r="D4">
            <v>141.72999999999999</v>
          </cell>
          <cell r="E4">
            <v>42.24</v>
          </cell>
          <cell r="F4">
            <v>94.1</v>
          </cell>
          <cell r="G4">
            <v>288.64000000000004</v>
          </cell>
          <cell r="H4">
            <v>192.23999999999998</v>
          </cell>
          <cell r="I4">
            <v>10.521000000000001</v>
          </cell>
          <cell r="J4">
            <v>2.34944</v>
          </cell>
          <cell r="K4">
            <v>0.71947000000000005</v>
          </cell>
          <cell r="L4">
            <v>0.24099999999999999</v>
          </cell>
          <cell r="M4">
            <v>1.264</v>
          </cell>
          <cell r="N4">
            <v>2.4879999999999995</v>
          </cell>
          <cell r="O4">
            <v>0.77500000000000002</v>
          </cell>
          <cell r="P4">
            <v>0.26</v>
          </cell>
          <cell r="R4">
            <v>4.5276447142282523E-2</v>
          </cell>
          <cell r="T4">
            <v>9.918000000000001</v>
          </cell>
          <cell r="U4">
            <v>4.13</v>
          </cell>
          <cell r="V4">
            <v>4.2290000000000001</v>
          </cell>
          <cell r="W4">
            <v>4.6100000000000003</v>
          </cell>
          <cell r="X4">
            <v>1.2389999999999999</v>
          </cell>
          <cell r="Y4">
            <v>1.81</v>
          </cell>
          <cell r="Z4">
            <v>0.28399999999999997</v>
          </cell>
          <cell r="AA4">
            <v>11.1347</v>
          </cell>
          <cell r="AB4">
            <v>6.3E-2</v>
          </cell>
          <cell r="AC4">
            <v>2.5670000000000002</v>
          </cell>
        </row>
        <row r="5">
          <cell r="C5">
            <v>7.9300000000000006</v>
          </cell>
          <cell r="D5">
            <v>200.94000000000003</v>
          </cell>
          <cell r="E5">
            <v>44.579999999999991</v>
          </cell>
          <cell r="F5">
            <v>248.48000000000002</v>
          </cell>
          <cell r="G5">
            <v>445.17</v>
          </cell>
          <cell r="H5">
            <v>261.46999999999997</v>
          </cell>
          <cell r="I5">
            <v>13.925000000000002</v>
          </cell>
          <cell r="J5">
            <v>3.6217899999999998</v>
          </cell>
          <cell r="K5">
            <v>3.4797799999999994</v>
          </cell>
          <cell r="L5">
            <v>0.65500000000000003</v>
          </cell>
          <cell r="M5">
            <v>0.71499999999999997</v>
          </cell>
          <cell r="N5">
            <v>2.343</v>
          </cell>
          <cell r="O5">
            <v>1.218</v>
          </cell>
          <cell r="P5">
            <v>0.12</v>
          </cell>
          <cell r="R5">
            <v>6.3340128716129748E-2</v>
          </cell>
          <cell r="T5">
            <v>5.7039999999999997</v>
          </cell>
          <cell r="U5">
            <v>3.9830000000000005</v>
          </cell>
          <cell r="V5">
            <v>3.1429999999999998</v>
          </cell>
          <cell r="W5">
            <v>7.86</v>
          </cell>
          <cell r="X5">
            <v>0.36</v>
          </cell>
          <cell r="Y5">
            <v>4.87</v>
          </cell>
          <cell r="Z5">
            <v>1.179</v>
          </cell>
          <cell r="AA5">
            <v>14.7689</v>
          </cell>
          <cell r="AB5">
            <v>0</v>
          </cell>
          <cell r="AC5">
            <v>3.9479999999999995</v>
          </cell>
        </row>
        <row r="6">
          <cell r="C6">
            <v>31.439999999999998</v>
          </cell>
          <cell r="D6">
            <v>495.76</v>
          </cell>
          <cell r="E6">
            <v>117.64</v>
          </cell>
          <cell r="F6">
            <v>162.88</v>
          </cell>
          <cell r="G6">
            <v>740.73</v>
          </cell>
          <cell r="H6">
            <v>543.48</v>
          </cell>
          <cell r="I6">
            <v>20.566999999999997</v>
          </cell>
          <cell r="J6">
            <v>1.0554600000000001</v>
          </cell>
          <cell r="K6">
            <v>8.6209999999999995E-2</v>
          </cell>
          <cell r="L6">
            <v>0.67999999999999994</v>
          </cell>
          <cell r="M6">
            <v>0.47699999999999998</v>
          </cell>
          <cell r="N6">
            <v>4.0199999999999996</v>
          </cell>
          <cell r="O6">
            <v>2.8249999999999997</v>
          </cell>
          <cell r="P6">
            <v>0.3</v>
          </cell>
          <cell r="R6">
            <v>6.1427213222656971E-2</v>
          </cell>
          <cell r="T6">
            <v>15.023</v>
          </cell>
          <cell r="U6">
            <v>8.2100000000000009</v>
          </cell>
          <cell r="V6">
            <v>8.7430000000000003</v>
          </cell>
          <cell r="W6">
            <v>14.82</v>
          </cell>
          <cell r="X6">
            <v>2.347</v>
          </cell>
          <cell r="Y6">
            <v>4.17</v>
          </cell>
          <cell r="Z6">
            <v>1.52</v>
          </cell>
          <cell r="AA6">
            <v>19.793199999999999</v>
          </cell>
          <cell r="AB6">
            <v>9.8999999999999991E-2</v>
          </cell>
          <cell r="AC6">
            <v>5.1760000000000002</v>
          </cell>
        </row>
        <row r="7">
          <cell r="C7">
            <v>0.6</v>
          </cell>
          <cell r="D7">
            <v>150.78</v>
          </cell>
          <cell r="E7">
            <v>30.999999999999996</v>
          </cell>
          <cell r="F7">
            <v>28.139999999999997</v>
          </cell>
          <cell r="G7">
            <v>372.22000000000008</v>
          </cell>
          <cell r="H7">
            <v>463.58</v>
          </cell>
          <cell r="I7">
            <v>11.716000000000001</v>
          </cell>
          <cell r="J7">
            <v>0.98922999999999994</v>
          </cell>
          <cell r="K7">
            <v>1.8325999999999998</v>
          </cell>
          <cell r="L7">
            <v>0.878</v>
          </cell>
          <cell r="M7">
            <v>0.81699999999999995</v>
          </cell>
          <cell r="N7">
            <v>4.1990000000000007</v>
          </cell>
          <cell r="O7">
            <v>2.097</v>
          </cell>
          <cell r="P7">
            <v>0.21</v>
          </cell>
          <cell r="R7">
            <v>5.7951054960324717E-2</v>
          </cell>
          <cell r="T7">
            <v>2.3320000000000003</v>
          </cell>
          <cell r="U7">
            <v>0.90700000000000003</v>
          </cell>
          <cell r="V7">
            <v>8.1000000000000003E-2</v>
          </cell>
          <cell r="W7">
            <v>3.4</v>
          </cell>
          <cell r="X7">
            <v>0.57899999999999996</v>
          </cell>
          <cell r="Y7">
            <v>3.194</v>
          </cell>
          <cell r="Z7">
            <v>0</v>
          </cell>
          <cell r="AA7">
            <v>9.8874999999999993</v>
          </cell>
          <cell r="AB7">
            <v>2.1999999999999999E-2</v>
          </cell>
          <cell r="AC7">
            <v>1.978</v>
          </cell>
        </row>
        <row r="8">
          <cell r="C8">
            <v>15.750000000000004</v>
          </cell>
          <cell r="D8">
            <v>234.59999999999997</v>
          </cell>
          <cell r="E8">
            <v>54.98</v>
          </cell>
          <cell r="F8">
            <v>81.5</v>
          </cell>
          <cell r="G8">
            <v>365.56999999999994</v>
          </cell>
          <cell r="H8">
            <v>302.42999999999995</v>
          </cell>
          <cell r="I8">
            <v>13.646000000000001</v>
          </cell>
          <cell r="J8">
            <v>2.2904999999999998</v>
          </cell>
          <cell r="K8">
            <v>1.7803299999999997</v>
          </cell>
          <cell r="L8">
            <v>0.73699999999999988</v>
          </cell>
          <cell r="M8">
            <v>1.159</v>
          </cell>
          <cell r="N8">
            <v>3.2280000000000002</v>
          </cell>
          <cell r="O8">
            <v>1.5699999999999998</v>
          </cell>
          <cell r="P8">
            <v>0.36</v>
          </cell>
          <cell r="R8">
            <v>6.5981186236150222E-2</v>
          </cell>
          <cell r="T8">
            <v>10.477</v>
          </cell>
          <cell r="U8">
            <v>5.4979999999999993</v>
          </cell>
          <cell r="V8">
            <v>7.6080000000000005</v>
          </cell>
          <cell r="W8">
            <v>8.472999999999999</v>
          </cell>
          <cell r="X8">
            <v>5.0839999999999996</v>
          </cell>
          <cell r="Y8">
            <v>4.71</v>
          </cell>
          <cell r="Z8">
            <v>3.2610000000000001</v>
          </cell>
          <cell r="AA8">
            <v>18.359849999999994</v>
          </cell>
          <cell r="AB8">
            <v>7.1000000000000008E-2</v>
          </cell>
          <cell r="AC8">
            <v>1.0670000000000002</v>
          </cell>
        </row>
        <row r="9">
          <cell r="C9">
            <v>11.66</v>
          </cell>
          <cell r="D9">
            <v>0</v>
          </cell>
          <cell r="E9">
            <v>17</v>
          </cell>
          <cell r="F9">
            <v>66.919999999999987</v>
          </cell>
          <cell r="G9">
            <v>203.64</v>
          </cell>
          <cell r="H9">
            <v>313.57999999999993</v>
          </cell>
          <cell r="I9">
            <v>10.276999999999999</v>
          </cell>
          <cell r="J9">
            <v>1.3445100000000001</v>
          </cell>
          <cell r="K9">
            <v>0.92771000000000003</v>
          </cell>
          <cell r="L9">
            <v>0.26600000000000001</v>
          </cell>
          <cell r="M9">
            <v>0.42300000000000004</v>
          </cell>
          <cell r="N9">
            <v>1.294</v>
          </cell>
          <cell r="O9">
            <v>0.91700000000000004</v>
          </cell>
          <cell r="P9">
            <v>0</v>
          </cell>
          <cell r="R9">
            <v>2.1371174169013057E-2</v>
          </cell>
          <cell r="T9">
            <v>2.8550000000000004</v>
          </cell>
          <cell r="U9">
            <v>2.984</v>
          </cell>
          <cell r="V9">
            <v>4.4609999999999994</v>
          </cell>
          <cell r="W9">
            <v>6.5600000000000005</v>
          </cell>
          <cell r="X9">
            <v>1.0819999999999999</v>
          </cell>
          <cell r="Y9">
            <v>3.2800000000000002</v>
          </cell>
          <cell r="Z9">
            <v>0.56100000000000005</v>
          </cell>
          <cell r="AA9">
            <v>13.646850000000001</v>
          </cell>
          <cell r="AB9">
            <v>0</v>
          </cell>
          <cell r="AC9">
            <v>1.6470000000000002</v>
          </cell>
        </row>
        <row r="10">
          <cell r="C10">
            <v>2.79</v>
          </cell>
          <cell r="D10">
            <v>399.96499999999997</v>
          </cell>
          <cell r="E10">
            <v>44.5</v>
          </cell>
          <cell r="F10">
            <v>80.259999999999991</v>
          </cell>
          <cell r="G10">
            <v>541.17000000000007</v>
          </cell>
          <cell r="H10">
            <v>474.15</v>
          </cell>
          <cell r="I10">
            <v>10.46</v>
          </cell>
          <cell r="J10">
            <v>1.5071300000000001</v>
          </cell>
          <cell r="K10">
            <v>1.80383</v>
          </cell>
          <cell r="L10">
            <v>0.41000000000000003</v>
          </cell>
          <cell r="M10">
            <v>0.7</v>
          </cell>
          <cell r="N10">
            <v>2.9980000000000002</v>
          </cell>
          <cell r="O10">
            <v>1.7600000000000002</v>
          </cell>
          <cell r="P10">
            <v>0</v>
          </cell>
          <cell r="R10">
            <v>2.5324532855523458E-2</v>
          </cell>
          <cell r="T10">
            <v>2.0550000000000002</v>
          </cell>
          <cell r="U10">
            <v>2.984</v>
          </cell>
          <cell r="V10">
            <v>0.155</v>
          </cell>
          <cell r="W10">
            <v>6.75</v>
          </cell>
          <cell r="X10">
            <v>0.48</v>
          </cell>
          <cell r="Y10">
            <v>5.29</v>
          </cell>
          <cell r="Z10">
            <v>0</v>
          </cell>
          <cell r="AA10">
            <v>5.9569999999999999</v>
          </cell>
          <cell r="AB10">
            <v>3.85E-2</v>
          </cell>
          <cell r="AC10">
            <v>1.0569999999999999</v>
          </cell>
        </row>
        <row r="11">
          <cell r="C11">
            <v>18.28</v>
          </cell>
          <cell r="D11">
            <v>213.16</v>
          </cell>
          <cell r="E11">
            <v>54.040000000000006</v>
          </cell>
          <cell r="F11">
            <v>80.959999999999994</v>
          </cell>
          <cell r="G11">
            <v>234.94</v>
          </cell>
          <cell r="H11">
            <v>234.20999999999998</v>
          </cell>
          <cell r="I11">
            <v>14.415999999999999</v>
          </cell>
          <cell r="J11">
            <v>1.2321900000000001</v>
          </cell>
          <cell r="K11">
            <v>0.51688000000000001</v>
          </cell>
          <cell r="L11">
            <v>0.65400000000000003</v>
          </cell>
          <cell r="M11">
            <v>0.90300000000000002</v>
          </cell>
          <cell r="N11">
            <v>6.0909999999999993</v>
          </cell>
          <cell r="O11">
            <v>1.9870000000000001</v>
          </cell>
          <cell r="P11">
            <v>0.22</v>
          </cell>
          <cell r="R11">
            <v>7.1900939774015432E-2</v>
          </cell>
          <cell r="T11">
            <v>8.6749999999999989</v>
          </cell>
          <cell r="U11">
            <v>7.7039999999999997</v>
          </cell>
          <cell r="V11">
            <v>8.8279999999999976</v>
          </cell>
          <cell r="W11">
            <v>10.700000000000001</v>
          </cell>
          <cell r="X11">
            <v>5.5640000000000001</v>
          </cell>
          <cell r="Y11">
            <v>5.49</v>
          </cell>
          <cell r="Z11">
            <v>1.536</v>
          </cell>
          <cell r="AA11">
            <v>18.741300000000003</v>
          </cell>
          <cell r="AB11">
            <v>0.15</v>
          </cell>
          <cell r="AC11">
            <v>3.0729999999999995</v>
          </cell>
        </row>
        <row r="12">
          <cell r="C12">
            <v>21.86</v>
          </cell>
          <cell r="D12">
            <v>665.29999999999984</v>
          </cell>
          <cell r="E12">
            <v>86.199999999999989</v>
          </cell>
          <cell r="F12">
            <v>90.940000000000012</v>
          </cell>
          <cell r="G12">
            <v>907.25999999999988</v>
          </cell>
          <cell r="H12">
            <v>970.29</v>
          </cell>
          <cell r="I12">
            <v>32.347999999999999</v>
          </cell>
          <cell r="J12">
            <v>1.8276999999999999</v>
          </cell>
          <cell r="K12">
            <v>0.80512000000000006</v>
          </cell>
          <cell r="L12">
            <v>1.2500000000000002</v>
          </cell>
          <cell r="M12">
            <v>1.589</v>
          </cell>
          <cell r="N12">
            <v>9.2330000000000005</v>
          </cell>
          <cell r="O12">
            <v>2.6850000000000005</v>
          </cell>
          <cell r="P12">
            <v>0.24</v>
          </cell>
          <cell r="R12">
            <v>0.1184320949281457</v>
          </cell>
          <cell r="T12">
            <v>22.074999999999999</v>
          </cell>
          <cell r="U12">
            <v>14.497</v>
          </cell>
          <cell r="V12">
            <v>15.575000000000003</v>
          </cell>
          <cell r="W12">
            <v>18.940000000000001</v>
          </cell>
          <cell r="X12">
            <v>6.3010000000000002</v>
          </cell>
          <cell r="Y12">
            <v>6.39</v>
          </cell>
          <cell r="Z12">
            <v>0</v>
          </cell>
          <cell r="AA12">
            <v>29.135949999999998</v>
          </cell>
          <cell r="AB12">
            <v>0.29100000000000004</v>
          </cell>
          <cell r="AC12">
            <v>2.9429999999999996</v>
          </cell>
        </row>
        <row r="13">
          <cell r="C13">
            <v>8.5699999999999985</v>
          </cell>
          <cell r="D13">
            <v>884.24</v>
          </cell>
          <cell r="E13">
            <v>45.420000000000009</v>
          </cell>
          <cell r="F13">
            <v>44.820000000000007</v>
          </cell>
          <cell r="G13">
            <v>422.28000000000003</v>
          </cell>
          <cell r="H13">
            <v>551.77</v>
          </cell>
          <cell r="I13">
            <v>22.233000000000001</v>
          </cell>
          <cell r="J13">
            <v>1.06182</v>
          </cell>
          <cell r="K13">
            <v>0.70184999999999997</v>
          </cell>
          <cell r="L13">
            <v>0.83</v>
          </cell>
          <cell r="M13">
            <v>1.748</v>
          </cell>
          <cell r="N13">
            <v>4.6420000000000003</v>
          </cell>
          <cell r="O13">
            <v>1.6800000000000002</v>
          </cell>
          <cell r="P13">
            <v>0.25</v>
          </cell>
          <cell r="R13">
            <v>4.5457454199729408E-2</v>
          </cell>
          <cell r="T13">
            <v>6.9159999999999995</v>
          </cell>
          <cell r="U13">
            <v>5.5959999999999992</v>
          </cell>
          <cell r="V13">
            <v>3.282</v>
          </cell>
          <cell r="W13">
            <v>17.800000000000004</v>
          </cell>
          <cell r="X13">
            <v>2.7870000000000004</v>
          </cell>
          <cell r="Y13">
            <v>4.46</v>
          </cell>
          <cell r="Z13">
            <v>0</v>
          </cell>
          <cell r="AA13">
            <v>11.17685</v>
          </cell>
          <cell r="AB13">
            <v>8.7000000000000008E-2</v>
          </cell>
          <cell r="AC13">
            <v>1.6410000000000002</v>
          </cell>
        </row>
        <row r="14">
          <cell r="C14">
            <v>2.7900000000000005</v>
          </cell>
          <cell r="D14">
            <v>261.26000000000005</v>
          </cell>
          <cell r="E14">
            <v>8.52</v>
          </cell>
          <cell r="F14">
            <v>5.7789999999999999</v>
          </cell>
          <cell r="G14">
            <v>74.44</v>
          </cell>
          <cell r="H14">
            <v>147.14000000000001</v>
          </cell>
          <cell r="I14">
            <v>9.2859999999999996</v>
          </cell>
          <cell r="J14">
            <v>0.108</v>
          </cell>
          <cell r="K14">
            <v>0.53914000000000006</v>
          </cell>
          <cell r="L14">
            <v>0.32800000000000001</v>
          </cell>
          <cell r="M14">
            <v>0.71799999999999997</v>
          </cell>
          <cell r="N14">
            <v>0.65600000000000003</v>
          </cell>
          <cell r="O14">
            <v>0.85</v>
          </cell>
          <cell r="P14">
            <v>0.12</v>
          </cell>
          <cell r="R14">
            <v>1.7697553662193295E-2</v>
          </cell>
          <cell r="T14">
            <v>0.69699999999999995</v>
          </cell>
          <cell r="U14">
            <v>0.81400000000000006</v>
          </cell>
          <cell r="V14">
            <v>0.40699999999999997</v>
          </cell>
          <cell r="W14">
            <v>4.8599999999999994</v>
          </cell>
          <cell r="X14">
            <v>0</v>
          </cell>
          <cell r="Y14">
            <v>1.55</v>
          </cell>
          <cell r="Z14">
            <v>0.57199999999999995</v>
          </cell>
          <cell r="AA14">
            <v>4.3627500000000001</v>
          </cell>
          <cell r="AB14">
            <v>1.2999999999999999E-2</v>
          </cell>
          <cell r="AC14">
            <v>1.323</v>
          </cell>
        </row>
        <row r="15">
          <cell r="C15">
            <v>12.59</v>
          </cell>
          <cell r="D15">
            <v>189.26000000000002</v>
          </cell>
          <cell r="E15">
            <v>22.919999999999998</v>
          </cell>
          <cell r="F15">
            <v>107.4</v>
          </cell>
          <cell r="G15">
            <v>391.74</v>
          </cell>
          <cell r="H15">
            <v>252.54</v>
          </cell>
          <cell r="I15">
            <v>8.407</v>
          </cell>
          <cell r="J15">
            <v>3.2221700000000002</v>
          </cell>
          <cell r="K15">
            <v>3.2769599999999999</v>
          </cell>
          <cell r="L15">
            <v>0.371</v>
          </cell>
          <cell r="M15">
            <v>0.38</v>
          </cell>
          <cell r="N15">
            <v>1.69</v>
          </cell>
          <cell r="O15">
            <v>2.7149999999999999</v>
          </cell>
          <cell r="P15">
            <v>0.12</v>
          </cell>
          <cell r="R15">
            <v>4.1162650382126013E-2</v>
          </cell>
          <cell r="T15">
            <v>3.8490000000000002</v>
          </cell>
          <cell r="U15">
            <v>3.1520000000000001</v>
          </cell>
          <cell r="V15">
            <v>1.419</v>
          </cell>
          <cell r="W15">
            <v>7.2</v>
          </cell>
          <cell r="X15">
            <v>2.387</v>
          </cell>
          <cell r="Y15">
            <v>1.21</v>
          </cell>
          <cell r="Z15">
            <v>0</v>
          </cell>
          <cell r="AA15">
            <v>12.333749999999998</v>
          </cell>
          <cell r="AB15">
            <v>0.17899999999999999</v>
          </cell>
          <cell r="AC15">
            <v>3.3940000000000001</v>
          </cell>
        </row>
        <row r="16">
          <cell r="C16">
            <v>14.109999999999998</v>
          </cell>
          <cell r="D16">
            <v>156.68000000000004</v>
          </cell>
          <cell r="E16">
            <v>29.26</v>
          </cell>
          <cell r="F16">
            <v>128.22</v>
          </cell>
          <cell r="G16">
            <v>366.18</v>
          </cell>
          <cell r="H16">
            <v>266.99</v>
          </cell>
          <cell r="I16">
            <v>14.853</v>
          </cell>
          <cell r="J16">
            <v>2.0617000000000001</v>
          </cell>
          <cell r="K16">
            <v>1.1238600000000001</v>
          </cell>
          <cell r="L16">
            <v>0.46499999999999997</v>
          </cell>
          <cell r="M16">
            <v>0.65900000000000003</v>
          </cell>
          <cell r="N16">
            <v>1.615</v>
          </cell>
          <cell r="O16">
            <v>2.6470000000000002</v>
          </cell>
          <cell r="P16">
            <v>0.17</v>
          </cell>
          <cell r="R16">
            <v>5.1406004314915717E-2</v>
          </cell>
          <cell r="T16">
            <v>7.3960000000000008</v>
          </cell>
          <cell r="U16">
            <v>4.952</v>
          </cell>
          <cell r="V16">
            <v>8.3739999999999988</v>
          </cell>
          <cell r="W16">
            <v>9.6600000000000019</v>
          </cell>
          <cell r="X16">
            <v>3.9470000000000005</v>
          </cell>
          <cell r="Y16">
            <v>3.82</v>
          </cell>
          <cell r="Z16">
            <v>0.57999999999999996</v>
          </cell>
          <cell r="AA16">
            <v>19.063500000000001</v>
          </cell>
          <cell r="AB16">
            <v>5.7000000000000002E-2</v>
          </cell>
          <cell r="AC16">
            <v>3.6869999999999994</v>
          </cell>
        </row>
        <row r="17">
          <cell r="C17">
            <v>20.640000000000004</v>
          </cell>
          <cell r="D17">
            <v>315.77</v>
          </cell>
          <cell r="E17">
            <v>50.62</v>
          </cell>
          <cell r="F17">
            <v>257.64000000000004</v>
          </cell>
          <cell r="G17">
            <v>704.21000000000015</v>
          </cell>
          <cell r="H17">
            <v>459.07999999999993</v>
          </cell>
          <cell r="I17">
            <v>22.164000000000001</v>
          </cell>
          <cell r="J17">
            <v>4.8690700000000007</v>
          </cell>
          <cell r="K17">
            <v>1.6106299999999998</v>
          </cell>
          <cell r="L17">
            <v>0.41200000000000003</v>
          </cell>
          <cell r="M17">
            <v>0.90599999999999992</v>
          </cell>
          <cell r="N17">
            <v>2.6440000000000006</v>
          </cell>
          <cell r="O17">
            <v>2.59</v>
          </cell>
          <cell r="P17">
            <v>0.12</v>
          </cell>
          <cell r="R17">
            <v>7.3756262112846013E-2</v>
          </cell>
          <cell r="T17">
            <v>5.03</v>
          </cell>
          <cell r="U17">
            <v>6.0829999999999993</v>
          </cell>
          <cell r="V17">
            <v>5.0539999999999994</v>
          </cell>
          <cell r="W17">
            <v>25.29</v>
          </cell>
          <cell r="X17">
            <v>2.6890000000000005</v>
          </cell>
          <cell r="Y17">
            <v>4.41</v>
          </cell>
          <cell r="Z17">
            <v>0.56200000000000006</v>
          </cell>
          <cell r="AA17">
            <v>11.841949999999999</v>
          </cell>
          <cell r="AB17">
            <v>6.8500000000000005E-2</v>
          </cell>
          <cell r="AC17">
            <v>1.9419999999999999</v>
          </cell>
        </row>
        <row r="18">
          <cell r="C18">
            <v>12.77</v>
          </cell>
          <cell r="D18">
            <v>353.28399999999999</v>
          </cell>
          <cell r="E18">
            <v>50.20000000000001</v>
          </cell>
          <cell r="F18">
            <v>176.89999999999998</v>
          </cell>
          <cell r="G18">
            <v>782.85999999999979</v>
          </cell>
          <cell r="H18">
            <v>440.75000000000006</v>
          </cell>
          <cell r="I18">
            <v>17.791</v>
          </cell>
          <cell r="J18">
            <v>1.12127</v>
          </cell>
          <cell r="K18">
            <v>0.65651999999999999</v>
          </cell>
          <cell r="L18">
            <v>0.72100000000000009</v>
          </cell>
          <cell r="M18">
            <v>1.012</v>
          </cell>
          <cell r="N18">
            <v>1.9830000000000001</v>
          </cell>
          <cell r="O18">
            <v>2.77</v>
          </cell>
          <cell r="P18">
            <v>0.2</v>
          </cell>
          <cell r="R18">
            <v>7.1814550042052158E-2</v>
          </cell>
          <cell r="T18">
            <v>8.6765000000000008</v>
          </cell>
          <cell r="U18">
            <v>4.843</v>
          </cell>
          <cell r="V18">
            <v>5.379999999999999</v>
          </cell>
          <cell r="W18">
            <v>8.5729999999999986</v>
          </cell>
          <cell r="X18">
            <v>3.1330000000000005</v>
          </cell>
          <cell r="Y18">
            <v>3.7800000000000002</v>
          </cell>
          <cell r="Z18">
            <v>0</v>
          </cell>
          <cell r="AA18">
            <v>23.094399999999997</v>
          </cell>
          <cell r="AB18">
            <v>6.7999999999999991E-2</v>
          </cell>
          <cell r="AC18">
            <v>2.2900000000000005</v>
          </cell>
        </row>
        <row r="19">
          <cell r="C19">
            <v>15.340000000000002</v>
          </cell>
          <cell r="D19">
            <v>932.88999999999987</v>
          </cell>
          <cell r="E19">
            <v>48.400000000000006</v>
          </cell>
          <cell r="F19">
            <v>197.04000000000002</v>
          </cell>
          <cell r="G19">
            <v>650.8599999999999</v>
          </cell>
          <cell r="H19">
            <v>387.1</v>
          </cell>
          <cell r="I19">
            <v>46.040000000000006</v>
          </cell>
          <cell r="J19">
            <v>0.79852999999999996</v>
          </cell>
          <cell r="K19">
            <v>0.85199000000000003</v>
          </cell>
          <cell r="L19">
            <v>0.93399999999999994</v>
          </cell>
          <cell r="M19">
            <v>3.5379999999999994</v>
          </cell>
          <cell r="N19">
            <v>4.2629999999999999</v>
          </cell>
          <cell r="O19">
            <v>2.7399999999999998</v>
          </cell>
          <cell r="P19">
            <v>0.33999999999999997</v>
          </cell>
          <cell r="R19">
            <v>8.9577924452407962E-2</v>
          </cell>
          <cell r="T19">
            <v>2.536</v>
          </cell>
          <cell r="U19">
            <v>6.859</v>
          </cell>
          <cell r="V19">
            <v>2.839</v>
          </cell>
          <cell r="W19">
            <v>10.234</v>
          </cell>
          <cell r="X19">
            <v>2.234</v>
          </cell>
          <cell r="Y19">
            <v>1.37</v>
          </cell>
          <cell r="Z19">
            <v>1.3260000000000001</v>
          </cell>
          <cell r="AA19">
            <v>14.132349999999999</v>
          </cell>
          <cell r="AB19">
            <v>0.32100000000000006</v>
          </cell>
          <cell r="AC19">
            <v>3.2930000000000001</v>
          </cell>
        </row>
        <row r="20">
          <cell r="C20">
            <v>4.97</v>
          </cell>
          <cell r="D20">
            <v>159.5</v>
          </cell>
          <cell r="E20">
            <v>19.139999999999997</v>
          </cell>
          <cell r="F20">
            <v>25.82</v>
          </cell>
          <cell r="G20">
            <v>240.08999999999997</v>
          </cell>
          <cell r="H20">
            <v>145.95999999999998</v>
          </cell>
          <cell r="I20">
            <v>7.8339999999999996</v>
          </cell>
          <cell r="J20">
            <v>3.6282199999999998</v>
          </cell>
          <cell r="K20">
            <v>1.1447700000000001</v>
          </cell>
          <cell r="L20">
            <v>0.53100000000000003</v>
          </cell>
          <cell r="M20">
            <v>1.794</v>
          </cell>
          <cell r="N20">
            <v>7.29</v>
          </cell>
          <cell r="O20">
            <v>0.9</v>
          </cell>
          <cell r="P20">
            <v>0.24</v>
          </cell>
          <cell r="R20">
            <v>2.7718762569934548E-2</v>
          </cell>
          <cell r="T20">
            <v>6.2730000000000006</v>
          </cell>
          <cell r="U20">
            <v>4.9479999999999995</v>
          </cell>
          <cell r="V20">
            <v>18.068999999999999</v>
          </cell>
          <cell r="W20">
            <v>11.89</v>
          </cell>
          <cell r="X20">
            <v>3.3619999999999997</v>
          </cell>
          <cell r="Y20">
            <v>1.29</v>
          </cell>
          <cell r="Z20">
            <v>0</v>
          </cell>
          <cell r="AA20">
            <v>6.5900999999999996</v>
          </cell>
          <cell r="AB20">
            <v>7.9500000000000001E-2</v>
          </cell>
          <cell r="AC20">
            <v>2.6070000000000002</v>
          </cell>
        </row>
        <row r="21">
          <cell r="C21">
            <v>3.31</v>
          </cell>
          <cell r="D21">
            <v>397.86</v>
          </cell>
          <cell r="E21">
            <v>21.960000000000004</v>
          </cell>
          <cell r="F21">
            <v>180.42</v>
          </cell>
          <cell r="G21">
            <v>622.46999999999991</v>
          </cell>
          <cell r="H21">
            <v>790.87</v>
          </cell>
          <cell r="I21">
            <v>19.726999999999997</v>
          </cell>
          <cell r="J21">
            <v>2.1936999999999998</v>
          </cell>
          <cell r="K21">
            <v>0.98978999999999995</v>
          </cell>
          <cell r="L21">
            <v>0.52099999999999991</v>
          </cell>
          <cell r="M21">
            <v>0.51500000000000001</v>
          </cell>
          <cell r="N21">
            <v>1.2229999999999999</v>
          </cell>
          <cell r="O21">
            <v>2.59</v>
          </cell>
          <cell r="P21">
            <v>0.08</v>
          </cell>
          <cell r="R21">
            <v>3.91016382052876E-2</v>
          </cell>
          <cell r="T21">
            <v>0.82199999999999995</v>
          </cell>
          <cell r="U21">
            <v>0.245</v>
          </cell>
          <cell r="V21">
            <v>0.68200000000000005</v>
          </cell>
          <cell r="W21">
            <v>11.879999999999999</v>
          </cell>
          <cell r="X21">
            <v>0</v>
          </cell>
          <cell r="Y21">
            <v>7.01</v>
          </cell>
          <cell r="Z21">
            <v>0.43099999999999999</v>
          </cell>
          <cell r="AA21">
            <v>16.15475</v>
          </cell>
          <cell r="AB21">
            <v>0.20600000000000002</v>
          </cell>
          <cell r="AC21">
            <v>1.2190000000000001</v>
          </cell>
        </row>
        <row r="22">
          <cell r="C22">
            <v>19.12</v>
          </cell>
          <cell r="D22">
            <v>270.31999999999994</v>
          </cell>
          <cell r="E22">
            <v>32.78</v>
          </cell>
          <cell r="F22">
            <v>39.019999999999996</v>
          </cell>
          <cell r="G22">
            <v>327.2</v>
          </cell>
          <cell r="H22">
            <v>380.47</v>
          </cell>
          <cell r="I22">
            <v>11.633999999999999</v>
          </cell>
          <cell r="J22">
            <v>1.3445399999999998</v>
          </cell>
          <cell r="K22">
            <v>1.0364100000000001</v>
          </cell>
          <cell r="L22">
            <v>0.505</v>
          </cell>
          <cell r="M22">
            <v>1.01</v>
          </cell>
          <cell r="N22">
            <v>1.2829999999999999</v>
          </cell>
          <cell r="O22">
            <v>2.4369999999999998</v>
          </cell>
          <cell r="P22">
            <v>0.31</v>
          </cell>
          <cell r="R22">
            <v>4.5177716020038769E-2</v>
          </cell>
          <cell r="T22">
            <v>10.349</v>
          </cell>
          <cell r="U22">
            <v>8.3140000000000018</v>
          </cell>
          <cell r="V22">
            <v>12.939000000000002</v>
          </cell>
          <cell r="W22">
            <v>20.29</v>
          </cell>
          <cell r="X22">
            <v>5.016</v>
          </cell>
          <cell r="Y22">
            <v>5.66</v>
          </cell>
          <cell r="Z22">
            <v>1.48</v>
          </cell>
          <cell r="AA22">
            <v>13.151150000000001</v>
          </cell>
          <cell r="AB22">
            <v>6.25E-2</v>
          </cell>
          <cell r="AC22">
            <v>2.1480000000000001</v>
          </cell>
        </row>
        <row r="23">
          <cell r="C23">
            <v>8.43</v>
          </cell>
          <cell r="D23">
            <v>169.22000000000003</v>
          </cell>
          <cell r="E23">
            <v>30.880000000000003</v>
          </cell>
          <cell r="F23">
            <v>79.22</v>
          </cell>
          <cell r="G23">
            <v>399.13999999999993</v>
          </cell>
          <cell r="H23">
            <v>224.34999999999997</v>
          </cell>
          <cell r="I23">
            <v>12.327999999999999</v>
          </cell>
          <cell r="J23">
            <v>1.5738000000000003</v>
          </cell>
          <cell r="K23">
            <v>1.5819400000000001</v>
          </cell>
          <cell r="L23">
            <v>0.38899999999999996</v>
          </cell>
          <cell r="M23">
            <v>0.499</v>
          </cell>
          <cell r="N23">
            <v>2.5010000000000003</v>
          </cell>
          <cell r="O23">
            <v>0.69</v>
          </cell>
          <cell r="P23">
            <v>0.12</v>
          </cell>
          <cell r="R23">
            <v>4.5720737192379422E-2</v>
          </cell>
          <cell r="T23">
            <v>2.609</v>
          </cell>
          <cell r="U23">
            <v>2.5</v>
          </cell>
          <cell r="V23">
            <v>0.307</v>
          </cell>
          <cell r="W23">
            <v>11.040000000000003</v>
          </cell>
          <cell r="X23">
            <v>2.71</v>
          </cell>
          <cell r="Y23">
            <v>5.72</v>
          </cell>
          <cell r="Z23">
            <v>0</v>
          </cell>
          <cell r="AA23">
            <v>12.293099999999999</v>
          </cell>
          <cell r="AB23">
            <v>2.5999999999999999E-2</v>
          </cell>
          <cell r="AC23">
            <v>2.4359999999999999</v>
          </cell>
        </row>
        <row r="24">
          <cell r="C24">
            <v>12.69</v>
          </cell>
          <cell r="D24">
            <v>216.02</v>
          </cell>
          <cell r="E24">
            <v>43.739999999999995</v>
          </cell>
          <cell r="F24">
            <v>171.03999999999996</v>
          </cell>
          <cell r="G24">
            <v>369.3</v>
          </cell>
          <cell r="H24">
            <v>311.44</v>
          </cell>
          <cell r="I24">
            <v>8.0640000000000001</v>
          </cell>
          <cell r="J24">
            <v>2.7894100000000002</v>
          </cell>
          <cell r="K24">
            <v>1.40316</v>
          </cell>
          <cell r="L24">
            <v>0.36499999999999999</v>
          </cell>
          <cell r="M24">
            <v>0.63600000000000001</v>
          </cell>
          <cell r="N24">
            <v>3.8929999999999998</v>
          </cell>
          <cell r="O24">
            <v>1.5</v>
          </cell>
          <cell r="P24">
            <v>0.12</v>
          </cell>
          <cell r="R24">
            <v>6.974942406845358E-2</v>
          </cell>
          <cell r="T24">
            <v>2.657</v>
          </cell>
          <cell r="U24">
            <v>3.6110000000000002</v>
          </cell>
          <cell r="V24">
            <v>1.6020000000000001</v>
          </cell>
          <cell r="W24">
            <v>9.1899999999999977</v>
          </cell>
          <cell r="X24">
            <v>0.38</v>
          </cell>
          <cell r="Y24">
            <v>3.67</v>
          </cell>
          <cell r="Z24">
            <v>0</v>
          </cell>
          <cell r="AA24">
            <v>16.593399999999999</v>
          </cell>
          <cell r="AB24">
            <v>7.8000000000000014E-2</v>
          </cell>
          <cell r="AC24">
            <v>1.08</v>
          </cell>
        </row>
        <row r="25">
          <cell r="C25">
            <v>1.06</v>
          </cell>
          <cell r="D25">
            <v>221.86</v>
          </cell>
          <cell r="E25">
            <v>28.18</v>
          </cell>
          <cell r="F25">
            <v>46.36</v>
          </cell>
          <cell r="G25">
            <v>264.14999999999998</v>
          </cell>
          <cell r="H25">
            <v>251.19000000000005</v>
          </cell>
          <cell r="I25">
            <v>14.385000000000002</v>
          </cell>
          <cell r="J25">
            <v>1.87036</v>
          </cell>
          <cell r="K25">
            <v>9.5089999999999994E-2</v>
          </cell>
          <cell r="L25">
            <v>0.42500000000000004</v>
          </cell>
          <cell r="M25">
            <v>1.2070000000000001</v>
          </cell>
          <cell r="N25">
            <v>2.7330000000000001</v>
          </cell>
          <cell r="O25">
            <v>2.21</v>
          </cell>
          <cell r="P25">
            <v>0.12</v>
          </cell>
          <cell r="R25">
            <v>3.6402987530624931E-2</v>
          </cell>
          <cell r="T25">
            <v>3.1379999999999999</v>
          </cell>
          <cell r="U25">
            <v>4.9350000000000005</v>
          </cell>
          <cell r="V25">
            <v>0.80199999999999994</v>
          </cell>
          <cell r="W25">
            <v>11.190000000000001</v>
          </cell>
          <cell r="X25">
            <v>0.63900000000000001</v>
          </cell>
          <cell r="Y25">
            <v>2.99</v>
          </cell>
          <cell r="Z25">
            <v>0</v>
          </cell>
          <cell r="AA25">
            <v>8.5952000000000002</v>
          </cell>
          <cell r="AB25">
            <v>7.4999999999999997E-2</v>
          </cell>
          <cell r="AC25">
            <v>0.72899999999999998</v>
          </cell>
        </row>
        <row r="26">
          <cell r="C26">
            <v>14.1</v>
          </cell>
          <cell r="D26">
            <v>126.52000000000002</v>
          </cell>
          <cell r="E26">
            <v>29.14</v>
          </cell>
          <cell r="F26">
            <v>57.240000000000009</v>
          </cell>
          <cell r="G26">
            <v>340.84</v>
          </cell>
          <cell r="H26">
            <v>194.68</v>
          </cell>
          <cell r="I26">
            <v>7.5560000000000009</v>
          </cell>
          <cell r="J26">
            <v>2.96313</v>
          </cell>
          <cell r="K26">
            <v>2.0080400000000003</v>
          </cell>
          <cell r="L26">
            <v>0.13500000000000001</v>
          </cell>
          <cell r="M26">
            <v>0.32600000000000001</v>
          </cell>
          <cell r="N26">
            <v>1.1909999999999998</v>
          </cell>
          <cell r="O26">
            <v>1.2770000000000001</v>
          </cell>
          <cell r="P26">
            <v>0</v>
          </cell>
          <cell r="R26">
            <v>2.3810655647785863E-2</v>
          </cell>
          <cell r="T26">
            <v>5.8759999999999994</v>
          </cell>
          <cell r="U26">
            <v>4.476</v>
          </cell>
          <cell r="V26">
            <v>6.97</v>
          </cell>
          <cell r="W26">
            <v>6.9300000000000006</v>
          </cell>
          <cell r="X26">
            <v>1.776</v>
          </cell>
          <cell r="Y26">
            <v>3.0700000000000003</v>
          </cell>
          <cell r="Z26">
            <v>1.391</v>
          </cell>
          <cell r="AA26">
            <v>9.4191000000000003</v>
          </cell>
          <cell r="AB26">
            <v>2.5999999999999999E-2</v>
          </cell>
          <cell r="AC26">
            <v>2.9049999999999998</v>
          </cell>
        </row>
        <row r="27">
          <cell r="C27">
            <v>22.85</v>
          </cell>
          <cell r="D27">
            <v>271.98</v>
          </cell>
          <cell r="E27">
            <v>54.280000000000008</v>
          </cell>
          <cell r="F27">
            <v>353.66</v>
          </cell>
          <cell r="G27">
            <v>548.30999999999983</v>
          </cell>
          <cell r="H27">
            <v>467.05999999999995</v>
          </cell>
          <cell r="I27">
            <v>15.469999999999997</v>
          </cell>
          <cell r="J27">
            <v>2.0479200000000004</v>
          </cell>
          <cell r="K27">
            <v>0</v>
          </cell>
          <cell r="L27">
            <v>0.48799999999999999</v>
          </cell>
          <cell r="M27">
            <v>0.55300000000000005</v>
          </cell>
          <cell r="N27">
            <v>2.4</v>
          </cell>
          <cell r="O27">
            <v>3.63</v>
          </cell>
          <cell r="P27">
            <v>0.12</v>
          </cell>
          <cell r="R27">
            <v>7.2995209712217068E-2</v>
          </cell>
          <cell r="T27">
            <v>6.6319999999999988</v>
          </cell>
          <cell r="U27">
            <v>4.3049999999999997</v>
          </cell>
          <cell r="V27">
            <v>3.7279999999999998</v>
          </cell>
          <cell r="W27">
            <v>10.020000000000003</v>
          </cell>
          <cell r="X27">
            <v>0.187</v>
          </cell>
          <cell r="Y27">
            <v>2.25</v>
          </cell>
          <cell r="Z27">
            <v>0</v>
          </cell>
          <cell r="AA27">
            <v>17.634350000000001</v>
          </cell>
          <cell r="AB27">
            <v>4.2999999999999997E-2</v>
          </cell>
          <cell r="AC27">
            <v>4.0409999999999995</v>
          </cell>
        </row>
        <row r="28">
          <cell r="C28">
            <v>20.450000000000003</v>
          </cell>
          <cell r="D28">
            <v>191.74</v>
          </cell>
          <cell r="E28">
            <v>35.260000000000005</v>
          </cell>
          <cell r="F28">
            <v>51.15</v>
          </cell>
          <cell r="G28">
            <v>285.22000000000003</v>
          </cell>
          <cell r="H28">
            <v>265.86</v>
          </cell>
          <cell r="I28">
            <v>8.7359999999999989</v>
          </cell>
          <cell r="J28">
            <v>2.0831799999999996</v>
          </cell>
          <cell r="K28">
            <v>0.44201999999999997</v>
          </cell>
          <cell r="L28">
            <v>0.53700000000000003</v>
          </cell>
          <cell r="M28">
            <v>0.96599999999999997</v>
          </cell>
          <cell r="N28">
            <v>1.5309999999999999</v>
          </cell>
          <cell r="O28">
            <v>1.42</v>
          </cell>
          <cell r="P28">
            <v>0.24</v>
          </cell>
          <cell r="R28">
            <v>6.7445697882765943E-2</v>
          </cell>
          <cell r="T28">
            <v>12.396000000000001</v>
          </cell>
          <cell r="U28">
            <v>5.4169999999999998</v>
          </cell>
          <cell r="V28">
            <v>13.526000000000002</v>
          </cell>
          <cell r="W28">
            <v>13.55</v>
          </cell>
          <cell r="X28">
            <v>3.4349999999999992</v>
          </cell>
          <cell r="Y28">
            <v>1.82</v>
          </cell>
          <cell r="Z28">
            <v>0.86699999999999999</v>
          </cell>
          <cell r="AA28">
            <v>14.5581</v>
          </cell>
          <cell r="AB28">
            <v>6.5000000000000002E-2</v>
          </cell>
          <cell r="AC28">
            <v>1.478</v>
          </cell>
        </row>
        <row r="29">
          <cell r="Q29">
            <v>446.48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 2021"/>
      <sheetName val="PAPER I CARTRÓ"/>
      <sheetName val="PAPER I CARTRÓ PORTA A PORTA"/>
      <sheetName val="ENVASOS"/>
      <sheetName val="VIDRE"/>
      <sheetName val="RMO"/>
      <sheetName val="FORM"/>
      <sheetName val="VERD"/>
      <sheetName val="Voluminosos"/>
      <sheetName val="MENSUAL DEIXALLERIES"/>
      <sheetName val="DEIXALLERIES"/>
      <sheetName val="RESUM DEIXALL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B55">
            <v>11006</v>
          </cell>
          <cell r="C55">
            <v>15397</v>
          </cell>
          <cell r="D55">
            <v>14932</v>
          </cell>
          <cell r="E55">
            <v>14087</v>
          </cell>
          <cell r="F55">
            <v>16039</v>
          </cell>
          <cell r="G55">
            <v>5195</v>
          </cell>
          <cell r="H55">
            <v>6156</v>
          </cell>
          <cell r="I55">
            <v>17478</v>
          </cell>
          <cell r="J55">
            <v>28789</v>
          </cell>
          <cell r="K55">
            <v>11050</v>
          </cell>
          <cell r="L55">
            <v>4302</v>
          </cell>
          <cell r="M55">
            <v>10006</v>
          </cell>
          <cell r="N55">
            <v>12496</v>
          </cell>
          <cell r="O55">
            <v>17929</v>
          </cell>
          <cell r="P55">
            <v>17457</v>
          </cell>
          <cell r="Q55">
            <v>21775</v>
          </cell>
          <cell r="R55">
            <v>6738</v>
          </cell>
          <cell r="S55">
            <v>9505</v>
          </cell>
          <cell r="T55">
            <v>10982</v>
          </cell>
          <cell r="U55">
            <v>11114</v>
          </cell>
          <cell r="V55">
            <v>16955</v>
          </cell>
          <cell r="W55">
            <v>8849</v>
          </cell>
          <cell r="X55">
            <v>5788</v>
          </cell>
          <cell r="Y55">
            <v>17744</v>
          </cell>
          <cell r="Z55">
            <v>16395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E31"/>
  <sheetViews>
    <sheetView showZeros="0" tabSelected="1" workbookViewId="0">
      <selection activeCell="R5" sqref="R5"/>
    </sheetView>
  </sheetViews>
  <sheetFormatPr baseColWidth="10" defaultColWidth="4.5703125" defaultRowHeight="12.75" x14ac:dyDescent="0.2"/>
  <cols>
    <col min="1" max="1" width="23.28515625" style="7" bestFit="1" customWidth="1"/>
    <col min="2" max="2" width="8.42578125" style="3" bestFit="1" customWidth="1"/>
    <col min="3" max="3" width="7.85546875" style="3" bestFit="1" customWidth="1"/>
    <col min="4" max="4" width="8" style="3" bestFit="1" customWidth="1"/>
    <col min="5" max="5" width="7.85546875" style="3" bestFit="1" customWidth="1"/>
    <col min="6" max="6" width="8.85546875" style="3" bestFit="1" customWidth="1"/>
    <col min="7" max="7" width="8" style="3" bestFit="1" customWidth="1"/>
    <col min="8" max="8" width="6.7109375" style="3" customWidth="1"/>
    <col min="9" max="9" width="5.42578125" style="3" bestFit="1" customWidth="1"/>
    <col min="10" max="10" width="6" style="3" bestFit="1" customWidth="1"/>
    <col min="11" max="11" width="5.42578125" style="3" bestFit="1" customWidth="1"/>
    <col min="12" max="12" width="6.140625" style="3" bestFit="1" customWidth="1"/>
    <col min="13" max="13" width="6.42578125" style="3" bestFit="1" customWidth="1"/>
    <col min="14" max="14" width="5.42578125" style="3" bestFit="1" customWidth="1"/>
    <col min="15" max="15" width="4.42578125" style="3" bestFit="1" customWidth="1"/>
    <col min="16" max="16" width="6.42578125" style="3" bestFit="1" customWidth="1"/>
    <col min="17" max="17" width="4.42578125" style="3" bestFit="1" customWidth="1"/>
    <col min="18" max="18" width="5.42578125" style="3" bestFit="1" customWidth="1"/>
    <col min="19" max="21" width="6.42578125" style="3" bestFit="1" customWidth="1"/>
    <col min="22" max="22" width="8" style="3" bestFit="1" customWidth="1"/>
    <col min="23" max="23" width="8.5703125" style="3" bestFit="1" customWidth="1"/>
    <col min="24" max="25" width="6.42578125" style="3" customWidth="1"/>
    <col min="26" max="26" width="6.42578125" style="3" bestFit="1" customWidth="1"/>
    <col min="27" max="27" width="6.42578125" style="3" customWidth="1"/>
    <col min="28" max="28" width="8.85546875" style="3" bestFit="1" customWidth="1"/>
    <col min="29" max="29" width="10.42578125" style="4" bestFit="1" customWidth="1"/>
    <col min="30" max="30" width="11.42578125" style="5" bestFit="1" customWidth="1"/>
    <col min="31" max="31" width="4.5703125" style="5" customWidth="1"/>
    <col min="32" max="16384" width="4.5703125" style="6"/>
  </cols>
  <sheetData>
    <row r="1" spans="1:31" ht="21.75" thickBot="1" x14ac:dyDescent="0.3">
      <c r="A1" s="1" t="s">
        <v>0</v>
      </c>
      <c r="B1" s="2"/>
    </row>
    <row r="2" spans="1:31" ht="15" customHeight="1" thickBot="1" x14ac:dyDescent="0.25">
      <c r="B2" s="8"/>
      <c r="C2" s="8"/>
      <c r="D2" s="8"/>
      <c r="E2" s="8"/>
      <c r="F2" s="8"/>
      <c r="G2" s="8"/>
      <c r="H2" s="97" t="s">
        <v>1</v>
      </c>
      <c r="I2" s="98"/>
      <c r="J2" s="9"/>
      <c r="K2" s="8"/>
      <c r="L2" s="8"/>
      <c r="M2" s="97" t="s">
        <v>2</v>
      </c>
      <c r="N2" s="98"/>
      <c r="O2" s="8"/>
      <c r="P2" s="8"/>
      <c r="Q2" s="8"/>
      <c r="R2" s="8"/>
      <c r="S2" s="10"/>
      <c r="T2" s="10"/>
      <c r="U2" s="10"/>
      <c r="V2" s="8"/>
      <c r="W2" s="8"/>
      <c r="X2" s="8"/>
      <c r="Y2" s="8"/>
      <c r="Z2" s="8"/>
      <c r="AA2" s="8"/>
      <c r="AB2" s="8"/>
    </row>
    <row r="3" spans="1:31" s="19" customFormat="1" ht="146.25" thickBot="1" x14ac:dyDescent="0.25">
      <c r="A3" s="7"/>
      <c r="B3" s="11" t="s">
        <v>56</v>
      </c>
      <c r="C3" s="12" t="s">
        <v>57</v>
      </c>
      <c r="D3" s="11" t="s">
        <v>58</v>
      </c>
      <c r="E3" s="12" t="s">
        <v>59</v>
      </c>
      <c r="F3" s="11" t="s">
        <v>60</v>
      </c>
      <c r="G3" s="13" t="s">
        <v>61</v>
      </c>
      <c r="H3" s="11" t="s">
        <v>62</v>
      </c>
      <c r="I3" s="11" t="s">
        <v>63</v>
      </c>
      <c r="J3" s="14" t="s">
        <v>64</v>
      </c>
      <c r="K3" s="14" t="s">
        <v>65</v>
      </c>
      <c r="L3" s="12" t="s">
        <v>66</v>
      </c>
      <c r="M3" s="11" t="s">
        <v>67</v>
      </c>
      <c r="N3" s="11" t="s">
        <v>68</v>
      </c>
      <c r="O3" s="15" t="s">
        <v>69</v>
      </c>
      <c r="P3" s="15" t="s">
        <v>70</v>
      </c>
      <c r="Q3" s="15" t="s">
        <v>71</v>
      </c>
      <c r="R3" s="15" t="s">
        <v>72</v>
      </c>
      <c r="S3" s="14" t="s">
        <v>73</v>
      </c>
      <c r="T3" s="14" t="s">
        <v>74</v>
      </c>
      <c r="U3" s="14" t="s">
        <v>75</v>
      </c>
      <c r="V3" s="11" t="s">
        <v>76</v>
      </c>
      <c r="W3" s="14" t="s">
        <v>77</v>
      </c>
      <c r="X3" s="11" t="s">
        <v>78</v>
      </c>
      <c r="Y3" s="11" t="s">
        <v>79</v>
      </c>
      <c r="Z3" s="11" t="s">
        <v>80</v>
      </c>
      <c r="AA3" s="11" t="s">
        <v>81</v>
      </c>
      <c r="AB3" s="11" t="s">
        <v>82</v>
      </c>
      <c r="AC3" s="16" t="s">
        <v>3</v>
      </c>
      <c r="AD3" s="17" t="s">
        <v>4</v>
      </c>
      <c r="AE3" s="18"/>
    </row>
    <row r="4" spans="1:31" ht="16.899999999999999" customHeight="1" x14ac:dyDescent="0.2">
      <c r="A4" s="20" t="s">
        <v>5</v>
      </c>
      <c r="B4" s="21">
        <f>[1]resum!C4</f>
        <v>14.170000000000002</v>
      </c>
      <c r="C4" s="22">
        <f>[1]resum!D4</f>
        <v>141.72999999999999</v>
      </c>
      <c r="D4" s="22">
        <f>[1]resum!E4</f>
        <v>42.24</v>
      </c>
      <c r="E4" s="22">
        <f>[1]resum!F4</f>
        <v>94.1</v>
      </c>
      <c r="F4" s="22">
        <f>[1]resum!G4</f>
        <v>288.64000000000004</v>
      </c>
      <c r="G4" s="23">
        <f>[1]resum!H4</f>
        <v>192.23999999999998</v>
      </c>
      <c r="H4" s="21">
        <f>[1]resum!I4</f>
        <v>10.521000000000001</v>
      </c>
      <c r="I4" s="24">
        <f>[1]resum!J4</f>
        <v>2.34944</v>
      </c>
      <c r="J4" s="25">
        <f>[1]resum!K4</f>
        <v>0.71947000000000005</v>
      </c>
      <c r="K4" s="22">
        <f>[1]resum!L4</f>
        <v>0.24099999999999999</v>
      </c>
      <c r="L4" s="23">
        <f>[1]resum!M4</f>
        <v>1.264</v>
      </c>
      <c r="M4" s="21">
        <f>[1]resum!N4</f>
        <v>2.4879999999999995</v>
      </c>
      <c r="N4" s="24">
        <f>[1]resum!O4</f>
        <v>0.77500000000000002</v>
      </c>
      <c r="O4" s="25">
        <f>[1]resum!P4</f>
        <v>0.26</v>
      </c>
      <c r="P4" s="25">
        <v>10.947240911298973</v>
      </c>
      <c r="Q4" s="22">
        <f>[1]resum!R4</f>
        <v>4.5276447142282523E-2</v>
      </c>
      <c r="R4" s="23">
        <v>1.1669920405650833</v>
      </c>
      <c r="S4" s="21">
        <f>[1]resum!T4</f>
        <v>9.918000000000001</v>
      </c>
      <c r="T4" s="22">
        <f>[1]resum!U4</f>
        <v>4.13</v>
      </c>
      <c r="U4" s="22">
        <f>[1]resum!V4</f>
        <v>4.2290000000000001</v>
      </c>
      <c r="V4" s="22">
        <f>[1]resum!W4</f>
        <v>4.6100000000000003</v>
      </c>
      <c r="W4" s="24">
        <f>[1]resum!X4</f>
        <v>1.2389999999999999</v>
      </c>
      <c r="X4" s="25">
        <f>[1]resum!Y4</f>
        <v>1.81</v>
      </c>
      <c r="Y4" s="22">
        <f>[1]resum!Z4</f>
        <v>0.28399999999999997</v>
      </c>
      <c r="Z4" s="22">
        <f>[1]resum!AA4</f>
        <v>11.1347</v>
      </c>
      <c r="AA4" s="22">
        <f>[1]resum!AB4</f>
        <v>6.3E-2</v>
      </c>
      <c r="AB4" s="24">
        <f>[1]resum!AC4</f>
        <v>2.5670000000000002</v>
      </c>
      <c r="AC4" s="26">
        <f t="shared" ref="AC4:AC29" si="0">SUM(B4:AB4)</f>
        <v>843.88211939900634</v>
      </c>
      <c r="AD4" s="27">
        <f>'[2]MENSUAL DEIXALLERIES'!B55</f>
        <v>11006</v>
      </c>
    </row>
    <row r="5" spans="1:31" ht="16.899999999999999" customHeight="1" x14ac:dyDescent="0.2">
      <c r="A5" s="28" t="s">
        <v>6</v>
      </c>
      <c r="B5" s="29">
        <f>[1]resum!C5</f>
        <v>7.9300000000000006</v>
      </c>
      <c r="C5" s="30">
        <f>[1]resum!D5</f>
        <v>200.94000000000003</v>
      </c>
      <c r="D5" s="30">
        <f>[1]resum!E5</f>
        <v>44.579999999999991</v>
      </c>
      <c r="E5" s="30">
        <f>[1]resum!F5</f>
        <v>248.48000000000002</v>
      </c>
      <c r="F5" s="30">
        <f>[1]resum!G5</f>
        <v>445.17</v>
      </c>
      <c r="G5" s="31">
        <f>[1]resum!H5</f>
        <v>261.46999999999997</v>
      </c>
      <c r="H5" s="29">
        <f>[1]resum!I5</f>
        <v>13.925000000000002</v>
      </c>
      <c r="I5" s="32">
        <f>[1]resum!J5</f>
        <v>3.6217899999999998</v>
      </c>
      <c r="J5" s="33">
        <f>[1]resum!K5</f>
        <v>3.4797799999999994</v>
      </c>
      <c r="K5" s="30">
        <f>[1]resum!L5</f>
        <v>0.65500000000000003</v>
      </c>
      <c r="L5" s="31">
        <f>[1]resum!M5</f>
        <v>0.71499999999999997</v>
      </c>
      <c r="M5" s="29">
        <f>[1]resum!N5</f>
        <v>2.343</v>
      </c>
      <c r="N5" s="32">
        <f>[1]resum!O5</f>
        <v>1.218</v>
      </c>
      <c r="O5" s="33">
        <f>[1]resum!P5</f>
        <v>0.12</v>
      </c>
      <c r="P5" s="33">
        <v>10.248023320174909</v>
      </c>
      <c r="Q5" s="30">
        <f>[1]resum!R5</f>
        <v>6.3340128716129748E-2</v>
      </c>
      <c r="R5" s="31">
        <v>1.6325800880047781</v>
      </c>
      <c r="S5" s="29">
        <f>[1]resum!T5</f>
        <v>5.7039999999999997</v>
      </c>
      <c r="T5" s="30">
        <f>[1]resum!U5</f>
        <v>3.9830000000000005</v>
      </c>
      <c r="U5" s="30">
        <f>[1]resum!V5</f>
        <v>3.1429999999999998</v>
      </c>
      <c r="V5" s="30">
        <f>[1]resum!W5</f>
        <v>7.86</v>
      </c>
      <c r="W5" s="32">
        <f>[1]resum!X5</f>
        <v>0.36</v>
      </c>
      <c r="X5" s="33">
        <f>[1]resum!Y5</f>
        <v>4.87</v>
      </c>
      <c r="Y5" s="30">
        <f>[1]resum!Z5</f>
        <v>1.179</v>
      </c>
      <c r="Z5" s="30">
        <f>[1]resum!AA5</f>
        <v>14.7689</v>
      </c>
      <c r="AA5" s="30">
        <f>[1]resum!AB5</f>
        <v>0</v>
      </c>
      <c r="AB5" s="32">
        <f>[1]resum!AC5</f>
        <v>3.9479999999999995</v>
      </c>
      <c r="AC5" s="34">
        <f t="shared" si="0"/>
        <v>1292.4074135368955</v>
      </c>
      <c r="AD5" s="35">
        <f>'[2]MENSUAL DEIXALLERIES'!C55</f>
        <v>15397</v>
      </c>
    </row>
    <row r="6" spans="1:31" ht="16.899999999999999" customHeight="1" x14ac:dyDescent="0.2">
      <c r="A6" s="36" t="s">
        <v>7</v>
      </c>
      <c r="B6" s="29">
        <f>[1]resum!C6</f>
        <v>31.439999999999998</v>
      </c>
      <c r="C6" s="30">
        <f>[1]resum!D6</f>
        <v>495.76</v>
      </c>
      <c r="D6" s="30">
        <f>[1]resum!E6</f>
        <v>117.64</v>
      </c>
      <c r="E6" s="30">
        <f>[1]resum!F6</f>
        <v>162.88</v>
      </c>
      <c r="F6" s="30">
        <f>[1]resum!G6</f>
        <v>740.73</v>
      </c>
      <c r="G6" s="31">
        <f>[1]resum!H6</f>
        <v>543.48</v>
      </c>
      <c r="H6" s="29">
        <f>[1]resum!I6</f>
        <v>20.566999999999997</v>
      </c>
      <c r="I6" s="32">
        <f>[1]resum!J6</f>
        <v>1.0554600000000001</v>
      </c>
      <c r="J6" s="33">
        <f>[1]resum!K6</f>
        <v>8.6209999999999995E-2</v>
      </c>
      <c r="K6" s="30">
        <f>[1]resum!L6</f>
        <v>0.67999999999999994</v>
      </c>
      <c r="L6" s="31">
        <f>[1]resum!M6</f>
        <v>0.47699999999999998</v>
      </c>
      <c r="M6" s="29">
        <f>[1]resum!N6</f>
        <v>4.0199999999999996</v>
      </c>
      <c r="N6" s="32">
        <f>[1]resum!O6</f>
        <v>2.8249999999999997</v>
      </c>
      <c r="O6" s="33">
        <f>[1]resum!P6</f>
        <v>0.3</v>
      </c>
      <c r="P6" s="33">
        <v>28.627265143570565</v>
      </c>
      <c r="Q6" s="30">
        <f>[1]resum!R6</f>
        <v>6.1427213222656971E-2</v>
      </c>
      <c r="R6" s="31">
        <v>1.5832750454041273</v>
      </c>
      <c r="S6" s="29">
        <f>[1]resum!T6</f>
        <v>15.023</v>
      </c>
      <c r="T6" s="30">
        <f>[1]resum!U6</f>
        <v>8.2100000000000009</v>
      </c>
      <c r="U6" s="30">
        <f>[1]resum!V6</f>
        <v>8.7430000000000003</v>
      </c>
      <c r="V6" s="30">
        <f>[1]resum!W6</f>
        <v>14.82</v>
      </c>
      <c r="W6" s="32">
        <f>[1]resum!X6</f>
        <v>2.347</v>
      </c>
      <c r="X6" s="33">
        <f>[1]resum!Y6</f>
        <v>4.17</v>
      </c>
      <c r="Y6" s="30">
        <f>[1]resum!Z6</f>
        <v>1.52</v>
      </c>
      <c r="Z6" s="30">
        <f>[1]resum!AA6</f>
        <v>19.793199999999999</v>
      </c>
      <c r="AA6" s="30">
        <f>[1]resum!AB6</f>
        <v>9.8999999999999991E-2</v>
      </c>
      <c r="AB6" s="32">
        <f>[1]resum!AC6</f>
        <v>5.1760000000000002</v>
      </c>
      <c r="AC6" s="34">
        <f t="shared" si="0"/>
        <v>2232.113837402198</v>
      </c>
      <c r="AD6" s="35">
        <f>'[2]MENSUAL DEIXALLERIES'!D55</f>
        <v>14932</v>
      </c>
    </row>
    <row r="7" spans="1:31" ht="16.899999999999999" customHeight="1" x14ac:dyDescent="0.2">
      <c r="A7" s="28" t="s">
        <v>8</v>
      </c>
      <c r="B7" s="29">
        <f>[1]resum!C7</f>
        <v>0.6</v>
      </c>
      <c r="C7" s="30">
        <f>[1]resum!D7</f>
        <v>150.78</v>
      </c>
      <c r="D7" s="30">
        <f>[1]resum!E7</f>
        <v>30.999999999999996</v>
      </c>
      <c r="E7" s="30">
        <f>[1]resum!F7</f>
        <v>28.139999999999997</v>
      </c>
      <c r="F7" s="30">
        <f>[1]resum!G7</f>
        <v>372.22000000000008</v>
      </c>
      <c r="G7" s="31">
        <f>[1]resum!H7</f>
        <v>463.58</v>
      </c>
      <c r="H7" s="29">
        <f>[1]resum!I7</f>
        <v>11.716000000000001</v>
      </c>
      <c r="I7" s="32">
        <f>[1]resum!J7</f>
        <v>0.98922999999999994</v>
      </c>
      <c r="J7" s="33">
        <f>[1]resum!K7</f>
        <v>1.8325999999999998</v>
      </c>
      <c r="K7" s="30">
        <f>[1]resum!L7</f>
        <v>0.878</v>
      </c>
      <c r="L7" s="31">
        <f>[1]resum!M7</f>
        <v>0.81699999999999995</v>
      </c>
      <c r="M7" s="29">
        <f>[1]resum!N7</f>
        <v>4.1990000000000007</v>
      </c>
      <c r="N7" s="32">
        <f>[1]resum!O7</f>
        <v>2.097</v>
      </c>
      <c r="O7" s="33">
        <f>[1]resum!P7</f>
        <v>0.21</v>
      </c>
      <c r="P7" s="33">
        <v>8.7662599483069954</v>
      </c>
      <c r="Q7" s="30">
        <f>[1]resum!R7</f>
        <v>5.7951054960324717E-2</v>
      </c>
      <c r="R7" s="31">
        <v>1.493677709925525</v>
      </c>
      <c r="S7" s="29">
        <f>[1]resum!T7</f>
        <v>2.3320000000000003</v>
      </c>
      <c r="T7" s="30">
        <f>[1]resum!U7</f>
        <v>0.90700000000000003</v>
      </c>
      <c r="U7" s="30">
        <f>[1]resum!V7</f>
        <v>8.1000000000000003E-2</v>
      </c>
      <c r="V7" s="30">
        <f>[1]resum!W7</f>
        <v>3.4</v>
      </c>
      <c r="W7" s="32">
        <f>[1]resum!X7</f>
        <v>0.57899999999999996</v>
      </c>
      <c r="X7" s="33">
        <f>[1]resum!Y7</f>
        <v>3.194</v>
      </c>
      <c r="Y7" s="30">
        <f>[1]resum!Z7</f>
        <v>0</v>
      </c>
      <c r="Z7" s="30">
        <f>[1]resum!AA7</f>
        <v>9.8874999999999993</v>
      </c>
      <c r="AA7" s="30">
        <f>[1]resum!AB7</f>
        <v>2.1999999999999999E-2</v>
      </c>
      <c r="AB7" s="32">
        <f>[1]resum!AC7</f>
        <v>1.978</v>
      </c>
      <c r="AC7" s="34">
        <f t="shared" si="0"/>
        <v>1101.7572187131925</v>
      </c>
      <c r="AD7" s="35">
        <f>'[2]MENSUAL DEIXALLERIES'!E55</f>
        <v>14087</v>
      </c>
    </row>
    <row r="8" spans="1:31" ht="16.899999999999999" customHeight="1" x14ac:dyDescent="0.2">
      <c r="A8" s="28" t="s">
        <v>9</v>
      </c>
      <c r="B8" s="29">
        <f>[1]resum!C8</f>
        <v>15.750000000000004</v>
      </c>
      <c r="C8" s="30">
        <f>[1]resum!D8</f>
        <v>234.59999999999997</v>
      </c>
      <c r="D8" s="30">
        <f>[1]resum!E8</f>
        <v>54.98</v>
      </c>
      <c r="E8" s="30">
        <f>[1]resum!F8</f>
        <v>81.5</v>
      </c>
      <c r="F8" s="30">
        <f>[1]resum!G8</f>
        <v>365.56999999999994</v>
      </c>
      <c r="G8" s="31">
        <f>[1]resum!H8</f>
        <v>302.42999999999995</v>
      </c>
      <c r="H8" s="29">
        <f>[1]resum!I8</f>
        <v>13.646000000000001</v>
      </c>
      <c r="I8" s="32">
        <f>[1]resum!J8</f>
        <v>2.2904999999999998</v>
      </c>
      <c r="J8" s="33">
        <f>[1]resum!K8</f>
        <v>1.7803299999999997</v>
      </c>
      <c r="K8" s="30">
        <f>[1]resum!L8</f>
        <v>0.73699999999999988</v>
      </c>
      <c r="L8" s="31">
        <f>[1]resum!M8</f>
        <v>1.159</v>
      </c>
      <c r="M8" s="29">
        <f>[1]resum!N8</f>
        <v>3.2280000000000002</v>
      </c>
      <c r="N8" s="32">
        <f>[1]resum!O8</f>
        <v>1.5699999999999998</v>
      </c>
      <c r="O8" s="33">
        <f>[1]resum!P8</f>
        <v>0.36</v>
      </c>
      <c r="P8" s="33">
        <v>20.613646907958383</v>
      </c>
      <c r="Q8" s="30">
        <f>[1]resum!R8</f>
        <v>6.5981186236150222E-2</v>
      </c>
      <c r="R8" s="31">
        <v>1.7006528564985799</v>
      </c>
      <c r="S8" s="29">
        <f>[1]resum!T8</f>
        <v>10.477</v>
      </c>
      <c r="T8" s="30">
        <f>[1]resum!U8</f>
        <v>5.4979999999999993</v>
      </c>
      <c r="U8" s="30">
        <f>[1]resum!V8</f>
        <v>7.6080000000000005</v>
      </c>
      <c r="V8" s="30">
        <f>[1]resum!W8</f>
        <v>8.472999999999999</v>
      </c>
      <c r="W8" s="32">
        <f>[1]resum!X8</f>
        <v>5.0839999999999996</v>
      </c>
      <c r="X8" s="33">
        <f>[1]resum!Y8</f>
        <v>4.71</v>
      </c>
      <c r="Y8" s="30">
        <f>[1]resum!Z8</f>
        <v>3.2610000000000001</v>
      </c>
      <c r="Z8" s="30">
        <f>[1]resum!AA8</f>
        <v>18.359849999999994</v>
      </c>
      <c r="AA8" s="30">
        <f>[1]resum!AB8</f>
        <v>7.1000000000000008E-2</v>
      </c>
      <c r="AB8" s="32">
        <f>[1]resum!AC8</f>
        <v>1.0670000000000002</v>
      </c>
      <c r="AC8" s="34">
        <f t="shared" si="0"/>
        <v>1166.5899609506932</v>
      </c>
      <c r="AD8" s="35">
        <f>'[2]MENSUAL DEIXALLERIES'!F55</f>
        <v>16039</v>
      </c>
    </row>
    <row r="9" spans="1:31" ht="16.899999999999999" customHeight="1" x14ac:dyDescent="0.2">
      <c r="A9" s="28" t="s">
        <v>10</v>
      </c>
      <c r="B9" s="29">
        <f>[1]resum!C9</f>
        <v>11.66</v>
      </c>
      <c r="C9" s="30">
        <f>[1]resum!D9</f>
        <v>0</v>
      </c>
      <c r="D9" s="30">
        <f>[1]resum!E9</f>
        <v>17</v>
      </c>
      <c r="E9" s="30">
        <f>[1]resum!F9</f>
        <v>66.919999999999987</v>
      </c>
      <c r="F9" s="30">
        <f>[1]resum!G9</f>
        <v>203.64</v>
      </c>
      <c r="G9" s="31">
        <f>[1]resum!H9</f>
        <v>313.57999999999993</v>
      </c>
      <c r="H9" s="29">
        <f>[1]resum!I9</f>
        <v>10.276999999999999</v>
      </c>
      <c r="I9" s="32">
        <f>[1]resum!J9</f>
        <v>1.3445100000000001</v>
      </c>
      <c r="J9" s="33">
        <f>[1]resum!K9</f>
        <v>0.92771000000000003</v>
      </c>
      <c r="K9" s="30">
        <f>[1]resum!L9</f>
        <v>0.26600000000000001</v>
      </c>
      <c r="L9" s="31">
        <f>[1]resum!M9</f>
        <v>0.42300000000000004</v>
      </c>
      <c r="M9" s="29">
        <f>[1]resum!N9</f>
        <v>1.294</v>
      </c>
      <c r="N9" s="32">
        <f>[1]resum!O9</f>
        <v>0.91700000000000004</v>
      </c>
      <c r="O9" s="33">
        <f>[1]resum!P9</f>
        <v>0</v>
      </c>
      <c r="P9" s="33">
        <v>7.7616176621652588</v>
      </c>
      <c r="Q9" s="30">
        <f>[1]resum!R9</f>
        <v>2.1371174169013057E-2</v>
      </c>
      <c r="R9" s="31">
        <v>0.55083805658146545</v>
      </c>
      <c r="S9" s="29">
        <f>[1]resum!T9</f>
        <v>2.8550000000000004</v>
      </c>
      <c r="T9" s="30">
        <f>[1]resum!U9</f>
        <v>2.984</v>
      </c>
      <c r="U9" s="30">
        <f>[1]resum!V9</f>
        <v>4.4609999999999994</v>
      </c>
      <c r="V9" s="30">
        <f>[1]resum!W9</f>
        <v>6.5600000000000005</v>
      </c>
      <c r="W9" s="32">
        <f>[1]resum!X9</f>
        <v>1.0819999999999999</v>
      </c>
      <c r="X9" s="33">
        <f>[1]resum!Y9</f>
        <v>3.2800000000000002</v>
      </c>
      <c r="Y9" s="30">
        <f>[1]resum!Z9</f>
        <v>0.56100000000000005</v>
      </c>
      <c r="Z9" s="30">
        <f>[1]resum!AA9</f>
        <v>13.646850000000001</v>
      </c>
      <c r="AA9" s="30">
        <f>[1]resum!AB9</f>
        <v>0</v>
      </c>
      <c r="AB9" s="32">
        <f>[1]resum!AC9</f>
        <v>1.6470000000000002</v>
      </c>
      <c r="AC9" s="34">
        <f t="shared" si="0"/>
        <v>673.65989689291575</v>
      </c>
      <c r="AD9" s="35">
        <f>'[2]MENSUAL DEIXALLERIES'!G55</f>
        <v>5195</v>
      </c>
    </row>
    <row r="10" spans="1:31" ht="16.899999999999999" customHeight="1" x14ac:dyDescent="0.2">
      <c r="A10" s="28" t="s">
        <v>11</v>
      </c>
      <c r="B10" s="29">
        <f>[1]resum!C10</f>
        <v>2.79</v>
      </c>
      <c r="C10" s="30">
        <f>[1]resum!D10</f>
        <v>399.96499999999997</v>
      </c>
      <c r="D10" s="30">
        <f>[1]resum!E10</f>
        <v>44.5</v>
      </c>
      <c r="E10" s="30">
        <f>[1]resum!F10</f>
        <v>80.259999999999991</v>
      </c>
      <c r="F10" s="30">
        <f>[1]resum!G10</f>
        <v>541.17000000000007</v>
      </c>
      <c r="G10" s="31">
        <f>[1]resum!H10</f>
        <v>474.15</v>
      </c>
      <c r="H10" s="29">
        <f>[1]resum!I10</f>
        <v>10.46</v>
      </c>
      <c r="I10" s="32">
        <f>[1]resum!J10</f>
        <v>1.5071300000000001</v>
      </c>
      <c r="J10" s="33">
        <f>[1]resum!K10</f>
        <v>1.80383</v>
      </c>
      <c r="K10" s="30">
        <f>[1]resum!L10</f>
        <v>0.41000000000000003</v>
      </c>
      <c r="L10" s="31">
        <f>[1]resum!M10</f>
        <v>0.7</v>
      </c>
      <c r="M10" s="29">
        <f>[1]resum!N10</f>
        <v>2.9980000000000002</v>
      </c>
      <c r="N10" s="32">
        <f>[1]resum!O10</f>
        <v>1.7600000000000002</v>
      </c>
      <c r="O10" s="33">
        <f>[1]resum!P10</f>
        <v>0</v>
      </c>
      <c r="P10" s="33">
        <v>15.271234750883595</v>
      </c>
      <c r="Q10" s="30">
        <f>[1]resum!R10</f>
        <v>2.5324532855523458E-2</v>
      </c>
      <c r="R10" s="31">
        <v>0.65273514462281046</v>
      </c>
      <c r="S10" s="29">
        <f>[1]resum!T10</f>
        <v>2.0550000000000002</v>
      </c>
      <c r="T10" s="30">
        <f>[1]resum!U10</f>
        <v>2.984</v>
      </c>
      <c r="U10" s="30">
        <f>[1]resum!V10</f>
        <v>0.155</v>
      </c>
      <c r="V10" s="30">
        <f>[1]resum!W10</f>
        <v>6.75</v>
      </c>
      <c r="W10" s="32">
        <f>[1]resum!X10</f>
        <v>0.48</v>
      </c>
      <c r="X10" s="33">
        <f>[1]resum!Y10</f>
        <v>5.29</v>
      </c>
      <c r="Y10" s="30">
        <f>[1]resum!Z10</f>
        <v>0</v>
      </c>
      <c r="Z10" s="30">
        <f>[1]resum!AA10</f>
        <v>5.9569999999999999</v>
      </c>
      <c r="AA10" s="30">
        <f>[1]resum!AB10</f>
        <v>3.85E-2</v>
      </c>
      <c r="AB10" s="32">
        <f>[1]resum!AC10</f>
        <v>1.0569999999999999</v>
      </c>
      <c r="AC10" s="34">
        <f t="shared" si="0"/>
        <v>1603.1897544283624</v>
      </c>
      <c r="AD10" s="35">
        <f>'[2]MENSUAL DEIXALLERIES'!H55</f>
        <v>6156</v>
      </c>
    </row>
    <row r="11" spans="1:31" ht="16.899999999999999" customHeight="1" x14ac:dyDescent="0.2">
      <c r="A11" s="28" t="s">
        <v>12</v>
      </c>
      <c r="B11" s="29">
        <f>[1]resum!C11</f>
        <v>18.28</v>
      </c>
      <c r="C11" s="30">
        <f>[1]resum!D11</f>
        <v>213.16</v>
      </c>
      <c r="D11" s="30">
        <f>[1]resum!E11</f>
        <v>54.040000000000006</v>
      </c>
      <c r="E11" s="30">
        <f>[1]resum!F11</f>
        <v>80.959999999999994</v>
      </c>
      <c r="F11" s="30">
        <f>[1]resum!G11</f>
        <v>234.94</v>
      </c>
      <c r="G11" s="31">
        <f>[1]resum!H11</f>
        <v>234.20999999999998</v>
      </c>
      <c r="H11" s="29">
        <f>[1]resum!I11</f>
        <v>14.415999999999999</v>
      </c>
      <c r="I11" s="32">
        <f>[1]resum!J11</f>
        <v>1.2321900000000001</v>
      </c>
      <c r="J11" s="33">
        <f>[1]resum!K11</f>
        <v>0.51688000000000001</v>
      </c>
      <c r="K11" s="30">
        <f>[1]resum!L11</f>
        <v>0.65400000000000003</v>
      </c>
      <c r="L11" s="31">
        <f>[1]resum!M11</f>
        <v>0.90300000000000002</v>
      </c>
      <c r="M11" s="29">
        <f>[1]resum!N11</f>
        <v>6.0909999999999993</v>
      </c>
      <c r="N11" s="32">
        <f>[1]resum!O11</f>
        <v>1.9870000000000001</v>
      </c>
      <c r="O11" s="33">
        <f>[1]resum!P11</f>
        <v>0.22</v>
      </c>
      <c r="P11" s="33">
        <v>14.264072459007387</v>
      </c>
      <c r="Q11" s="30">
        <f>[1]resum!R11</f>
        <v>7.1900939774015432E-2</v>
      </c>
      <c r="R11" s="31">
        <v>1.8532334076864008</v>
      </c>
      <c r="S11" s="29">
        <f>[1]resum!T11</f>
        <v>8.6749999999999989</v>
      </c>
      <c r="T11" s="30">
        <f>[1]resum!U11</f>
        <v>7.7039999999999997</v>
      </c>
      <c r="U11" s="30">
        <f>[1]resum!V11</f>
        <v>8.8279999999999976</v>
      </c>
      <c r="V11" s="30">
        <f>[1]resum!W11</f>
        <v>10.700000000000001</v>
      </c>
      <c r="W11" s="32">
        <f>[1]resum!X11</f>
        <v>5.5640000000000001</v>
      </c>
      <c r="X11" s="33">
        <f>[1]resum!Y11</f>
        <v>5.49</v>
      </c>
      <c r="Y11" s="30">
        <f>[1]resum!Z11</f>
        <v>1.536</v>
      </c>
      <c r="Z11" s="30">
        <f>[1]resum!AA11</f>
        <v>18.741300000000003</v>
      </c>
      <c r="AA11" s="30">
        <f>[1]resum!AB11</f>
        <v>0.15</v>
      </c>
      <c r="AB11" s="32">
        <f>[1]resum!AC11</f>
        <v>3.0729999999999995</v>
      </c>
      <c r="AC11" s="34">
        <f t="shared" si="0"/>
        <v>948.2605768064675</v>
      </c>
      <c r="AD11" s="35">
        <f>'[2]MENSUAL DEIXALLERIES'!I55</f>
        <v>17478</v>
      </c>
    </row>
    <row r="12" spans="1:31" ht="16.899999999999999" customHeight="1" x14ac:dyDescent="0.2">
      <c r="A12" s="28" t="s">
        <v>13</v>
      </c>
      <c r="B12" s="29">
        <f>[1]resum!C12</f>
        <v>21.86</v>
      </c>
      <c r="C12" s="30">
        <f>[1]resum!D12</f>
        <v>665.29999999999984</v>
      </c>
      <c r="D12" s="30">
        <f>[1]resum!E12</f>
        <v>86.199999999999989</v>
      </c>
      <c r="E12" s="30">
        <f>[1]resum!F12</f>
        <v>90.940000000000012</v>
      </c>
      <c r="F12" s="30">
        <f>[1]resum!G12</f>
        <v>907.25999999999988</v>
      </c>
      <c r="G12" s="31">
        <f>[1]resum!H12</f>
        <v>970.29</v>
      </c>
      <c r="H12" s="29">
        <f>[1]resum!I12</f>
        <v>32.347999999999999</v>
      </c>
      <c r="I12" s="32">
        <f>[1]resum!J12</f>
        <v>1.8276999999999999</v>
      </c>
      <c r="J12" s="33">
        <f>[1]resum!K12</f>
        <v>0.80512000000000006</v>
      </c>
      <c r="K12" s="30">
        <f>[1]resum!L12</f>
        <v>1.2500000000000002</v>
      </c>
      <c r="L12" s="31">
        <f>[1]resum!M12</f>
        <v>1.589</v>
      </c>
      <c r="M12" s="29">
        <f>[1]resum!N12</f>
        <v>9.2330000000000005</v>
      </c>
      <c r="N12" s="32">
        <f>[1]resum!O12</f>
        <v>2.6850000000000005</v>
      </c>
      <c r="O12" s="33">
        <f>[1]resum!P12</f>
        <v>0.24</v>
      </c>
      <c r="P12" s="33">
        <v>15.896196173031964</v>
      </c>
      <c r="Q12" s="30">
        <f>[1]resum!R12</f>
        <v>0.1184320949281457</v>
      </c>
      <c r="R12" s="31">
        <v>3.0525653149035237</v>
      </c>
      <c r="S12" s="29">
        <f>[1]resum!T12</f>
        <v>22.074999999999999</v>
      </c>
      <c r="T12" s="30">
        <f>[1]resum!U12</f>
        <v>14.497</v>
      </c>
      <c r="U12" s="30">
        <f>[1]resum!V12</f>
        <v>15.575000000000003</v>
      </c>
      <c r="V12" s="30">
        <f>[1]resum!W12</f>
        <v>18.940000000000001</v>
      </c>
      <c r="W12" s="32">
        <f>[1]resum!X12</f>
        <v>6.3010000000000002</v>
      </c>
      <c r="X12" s="33">
        <f>[1]resum!Y12</f>
        <v>6.39</v>
      </c>
      <c r="Y12" s="30">
        <f>[1]resum!Z12</f>
        <v>0</v>
      </c>
      <c r="Z12" s="30">
        <f>[1]resum!AA12</f>
        <v>29.135949999999998</v>
      </c>
      <c r="AA12" s="30">
        <f>[1]resum!AB12</f>
        <v>0.29100000000000004</v>
      </c>
      <c r="AB12" s="32">
        <f>[1]resum!AC12</f>
        <v>2.9429999999999996</v>
      </c>
      <c r="AC12" s="34">
        <f t="shared" si="0"/>
        <v>2927.0429635828627</v>
      </c>
      <c r="AD12" s="35">
        <f>'[2]MENSUAL DEIXALLERIES'!J55</f>
        <v>28789</v>
      </c>
    </row>
    <row r="13" spans="1:31" ht="16.899999999999999" customHeight="1" x14ac:dyDescent="0.2">
      <c r="A13" s="28" t="s">
        <v>14</v>
      </c>
      <c r="B13" s="29">
        <f>[1]resum!C13</f>
        <v>8.5699999999999985</v>
      </c>
      <c r="C13" s="30">
        <f>[1]resum!D13</f>
        <v>884.24</v>
      </c>
      <c r="D13" s="30">
        <f>[1]resum!E13</f>
        <v>45.420000000000009</v>
      </c>
      <c r="E13" s="30">
        <f>[1]resum!F13</f>
        <v>44.820000000000007</v>
      </c>
      <c r="F13" s="30">
        <f>[1]resum!G13</f>
        <v>422.28000000000003</v>
      </c>
      <c r="G13" s="31">
        <f>[1]resum!H13</f>
        <v>551.77</v>
      </c>
      <c r="H13" s="29">
        <f>[1]resum!I13</f>
        <v>22.233000000000001</v>
      </c>
      <c r="I13" s="32">
        <f>[1]resum!J13</f>
        <v>1.06182</v>
      </c>
      <c r="J13" s="33">
        <f>[1]resum!K13</f>
        <v>0.70184999999999997</v>
      </c>
      <c r="K13" s="30">
        <f>[1]resum!L13</f>
        <v>0.83</v>
      </c>
      <c r="L13" s="31">
        <f>[1]resum!M13</f>
        <v>1.748</v>
      </c>
      <c r="M13" s="29">
        <f>[1]resum!N13</f>
        <v>4.6420000000000003</v>
      </c>
      <c r="N13" s="32">
        <f>[1]resum!O13</f>
        <v>1.6800000000000002</v>
      </c>
      <c r="O13" s="33">
        <f>[1]resum!P13</f>
        <v>0.25</v>
      </c>
      <c r="P13" s="33">
        <v>64.788507431292672</v>
      </c>
      <c r="Q13" s="30">
        <f>[1]resum!R13</f>
        <v>4.5457454199729408E-2</v>
      </c>
      <c r="R13" s="31">
        <v>1.1716574639509514</v>
      </c>
      <c r="S13" s="29">
        <f>[1]resum!T13</f>
        <v>6.9159999999999995</v>
      </c>
      <c r="T13" s="30">
        <f>[1]resum!U13</f>
        <v>5.5959999999999992</v>
      </c>
      <c r="U13" s="30">
        <f>[1]resum!V13</f>
        <v>3.282</v>
      </c>
      <c r="V13" s="30">
        <f>[1]resum!W13</f>
        <v>17.800000000000004</v>
      </c>
      <c r="W13" s="32">
        <f>[1]resum!X13</f>
        <v>2.7870000000000004</v>
      </c>
      <c r="X13" s="33">
        <f>[1]resum!Y13</f>
        <v>4.46</v>
      </c>
      <c r="Y13" s="30">
        <f>[1]resum!Z13</f>
        <v>0</v>
      </c>
      <c r="Z13" s="30">
        <f>[1]resum!AA13</f>
        <v>11.17685</v>
      </c>
      <c r="AA13" s="30">
        <f>[1]resum!AB13</f>
        <v>8.7000000000000008E-2</v>
      </c>
      <c r="AB13" s="32">
        <f>[1]resum!AC13</f>
        <v>1.6410000000000002</v>
      </c>
      <c r="AC13" s="34">
        <f t="shared" si="0"/>
        <v>2109.9981423494432</v>
      </c>
      <c r="AD13" s="35">
        <f>'[2]MENSUAL DEIXALLERIES'!K55</f>
        <v>11050</v>
      </c>
    </row>
    <row r="14" spans="1:31" ht="16.899999999999999" customHeight="1" x14ac:dyDescent="0.2">
      <c r="A14" s="28" t="s">
        <v>15</v>
      </c>
      <c r="B14" s="29">
        <f>[1]resum!C14</f>
        <v>2.7900000000000005</v>
      </c>
      <c r="C14" s="30">
        <f>[1]resum!D14</f>
        <v>261.26000000000005</v>
      </c>
      <c r="D14" s="30">
        <f>[1]resum!E14</f>
        <v>8.52</v>
      </c>
      <c r="E14" s="30">
        <f>[1]resum!F14</f>
        <v>5.7789999999999999</v>
      </c>
      <c r="F14" s="30">
        <f>[1]resum!G14</f>
        <v>74.44</v>
      </c>
      <c r="G14" s="31">
        <f>[1]resum!H14</f>
        <v>147.14000000000001</v>
      </c>
      <c r="H14" s="29">
        <f>[1]resum!I14</f>
        <v>9.2859999999999996</v>
      </c>
      <c r="I14" s="32">
        <f>[1]resum!J14</f>
        <v>0.108</v>
      </c>
      <c r="J14" s="33">
        <f>[1]resum!K14</f>
        <v>0.53914000000000006</v>
      </c>
      <c r="K14" s="30">
        <f>[1]resum!L14</f>
        <v>0.32800000000000001</v>
      </c>
      <c r="L14" s="31">
        <f>[1]resum!M14</f>
        <v>0.71799999999999997</v>
      </c>
      <c r="M14" s="29">
        <f>[1]resum!N14</f>
        <v>0.65600000000000003</v>
      </c>
      <c r="N14" s="32">
        <f>[1]resum!O14</f>
        <v>0.85</v>
      </c>
      <c r="O14" s="33">
        <f>[1]resum!P14</f>
        <v>0.12</v>
      </c>
      <c r="P14" s="33">
        <v>19.051243352587456</v>
      </c>
      <c r="Q14" s="30">
        <f>[1]resum!R14</f>
        <v>1.7697553662193295E-2</v>
      </c>
      <c r="R14" s="31">
        <v>0.4561511683182799</v>
      </c>
      <c r="S14" s="29">
        <f>[1]resum!T14</f>
        <v>0.69699999999999995</v>
      </c>
      <c r="T14" s="30">
        <f>[1]resum!U14</f>
        <v>0.81400000000000006</v>
      </c>
      <c r="U14" s="30">
        <f>[1]resum!V14</f>
        <v>0.40699999999999997</v>
      </c>
      <c r="V14" s="30">
        <f>[1]resum!W14</f>
        <v>4.8599999999999994</v>
      </c>
      <c r="W14" s="32">
        <f>[1]resum!X14</f>
        <v>0</v>
      </c>
      <c r="X14" s="33">
        <f>[1]resum!Y14</f>
        <v>1.55</v>
      </c>
      <c r="Y14" s="30">
        <f>[1]resum!Z14</f>
        <v>0.57199999999999995</v>
      </c>
      <c r="Z14" s="30">
        <f>[1]resum!AA14</f>
        <v>4.3627500000000001</v>
      </c>
      <c r="AA14" s="30">
        <f>[1]resum!AB14</f>
        <v>1.2999999999999999E-2</v>
      </c>
      <c r="AB14" s="32">
        <f>[1]resum!AC14</f>
        <v>1.323</v>
      </c>
      <c r="AC14" s="34">
        <f t="shared" si="0"/>
        <v>546.65798207456794</v>
      </c>
      <c r="AD14" s="35">
        <f>'[2]MENSUAL DEIXALLERIES'!L55</f>
        <v>4302</v>
      </c>
    </row>
    <row r="15" spans="1:31" ht="16.899999999999999" customHeight="1" x14ac:dyDescent="0.2">
      <c r="A15" s="28" t="s">
        <v>16</v>
      </c>
      <c r="B15" s="29">
        <f>[1]resum!C15</f>
        <v>12.59</v>
      </c>
      <c r="C15" s="30">
        <f>[1]resum!D15</f>
        <v>189.26000000000002</v>
      </c>
      <c r="D15" s="30">
        <f>[1]resum!E15</f>
        <v>22.919999999999998</v>
      </c>
      <c r="E15" s="30">
        <f>[1]resum!F15</f>
        <v>107.4</v>
      </c>
      <c r="F15" s="30">
        <f>[1]resum!G15</f>
        <v>391.74</v>
      </c>
      <c r="G15" s="31">
        <f>[1]resum!H15</f>
        <v>252.54</v>
      </c>
      <c r="H15" s="29">
        <f>[1]resum!I15</f>
        <v>8.407</v>
      </c>
      <c r="I15" s="32">
        <f>[1]resum!J15</f>
        <v>3.2221700000000002</v>
      </c>
      <c r="J15" s="33">
        <f>[1]resum!K15</f>
        <v>3.2769599999999999</v>
      </c>
      <c r="K15" s="30">
        <f>[1]resum!L15</f>
        <v>0.371</v>
      </c>
      <c r="L15" s="31">
        <f>[1]resum!M15</f>
        <v>0.38</v>
      </c>
      <c r="M15" s="29">
        <f>[1]resum!N15</f>
        <v>1.69</v>
      </c>
      <c r="N15" s="32">
        <f>[1]resum!O15</f>
        <v>2.7149999999999999</v>
      </c>
      <c r="O15" s="33">
        <f>[1]resum!P15</f>
        <v>0.12</v>
      </c>
      <c r="P15" s="33">
        <v>5.7120129981302767</v>
      </c>
      <c r="Q15" s="30">
        <f>[1]resum!R15</f>
        <v>4.1162650382126013E-2</v>
      </c>
      <c r="R15" s="31">
        <v>1.0609596908862642</v>
      </c>
      <c r="S15" s="29">
        <f>[1]resum!T15</f>
        <v>3.8490000000000002</v>
      </c>
      <c r="T15" s="30">
        <f>[1]resum!U15</f>
        <v>3.1520000000000001</v>
      </c>
      <c r="U15" s="30">
        <f>[1]resum!V15</f>
        <v>1.419</v>
      </c>
      <c r="V15" s="30">
        <f>[1]resum!W15</f>
        <v>7.2</v>
      </c>
      <c r="W15" s="32">
        <f>[1]resum!X15</f>
        <v>2.387</v>
      </c>
      <c r="X15" s="33">
        <f>[1]resum!Y15</f>
        <v>1.21</v>
      </c>
      <c r="Y15" s="30">
        <f>[1]resum!Z15</f>
        <v>0</v>
      </c>
      <c r="Z15" s="30">
        <f>[1]resum!AA15</f>
        <v>12.333749999999998</v>
      </c>
      <c r="AA15" s="30">
        <f>[1]resum!AB15</f>
        <v>0.17899999999999999</v>
      </c>
      <c r="AB15" s="32">
        <f>[1]resum!AC15</f>
        <v>3.3940000000000001</v>
      </c>
      <c r="AC15" s="34">
        <f t="shared" si="0"/>
        <v>1038.5700153393991</v>
      </c>
      <c r="AD15" s="35">
        <f>'[2]MENSUAL DEIXALLERIES'!M55</f>
        <v>10006</v>
      </c>
    </row>
    <row r="16" spans="1:31" ht="16.899999999999999" customHeight="1" x14ac:dyDescent="0.2">
      <c r="A16" s="28" t="s">
        <v>17</v>
      </c>
      <c r="B16" s="29">
        <f>[1]resum!C16</f>
        <v>14.109999999999998</v>
      </c>
      <c r="C16" s="30">
        <f>[1]resum!D16</f>
        <v>156.68000000000004</v>
      </c>
      <c r="D16" s="30">
        <f>[1]resum!E16</f>
        <v>29.26</v>
      </c>
      <c r="E16" s="30">
        <f>[1]resum!F16</f>
        <v>128.22</v>
      </c>
      <c r="F16" s="30">
        <f>[1]resum!G16</f>
        <v>366.18</v>
      </c>
      <c r="G16" s="31">
        <f>[1]resum!H16</f>
        <v>266.99</v>
      </c>
      <c r="H16" s="29">
        <f>[1]resum!I16</f>
        <v>14.853</v>
      </c>
      <c r="I16" s="32">
        <f>[1]resum!J16</f>
        <v>2.0617000000000001</v>
      </c>
      <c r="J16" s="33">
        <f>[1]resum!K16</f>
        <v>1.1238600000000001</v>
      </c>
      <c r="K16" s="30">
        <f>[1]resum!L16</f>
        <v>0.46499999999999997</v>
      </c>
      <c r="L16" s="31">
        <f>[1]resum!M16</f>
        <v>0.65900000000000003</v>
      </c>
      <c r="M16" s="29">
        <f>[1]resum!N16</f>
        <v>1.615</v>
      </c>
      <c r="N16" s="32">
        <f>[1]resum!O16</f>
        <v>2.6470000000000002</v>
      </c>
      <c r="O16" s="33">
        <f>[1]resum!P16</f>
        <v>0.17</v>
      </c>
      <c r="P16" s="33">
        <v>8.450419229586851</v>
      </c>
      <c r="Q16" s="30">
        <f>[1]resum!R16</f>
        <v>5.1406004314915717E-2</v>
      </c>
      <c r="R16" s="31">
        <v>1.3249802415865237</v>
      </c>
      <c r="S16" s="29">
        <f>[1]resum!T16</f>
        <v>7.3960000000000008</v>
      </c>
      <c r="T16" s="30">
        <f>[1]resum!U16</f>
        <v>4.952</v>
      </c>
      <c r="U16" s="30">
        <f>[1]resum!V16</f>
        <v>8.3739999999999988</v>
      </c>
      <c r="V16" s="30">
        <f>[1]resum!W16</f>
        <v>9.6600000000000019</v>
      </c>
      <c r="W16" s="32">
        <f>[1]resum!X16</f>
        <v>3.9470000000000005</v>
      </c>
      <c r="X16" s="33">
        <f>[1]resum!Y16</f>
        <v>3.82</v>
      </c>
      <c r="Y16" s="30">
        <f>[1]resum!Z16</f>
        <v>0.57999999999999996</v>
      </c>
      <c r="Z16" s="30">
        <f>[1]resum!AA16</f>
        <v>19.063500000000001</v>
      </c>
      <c r="AA16" s="30">
        <f>[1]resum!AB16</f>
        <v>5.7000000000000002E-2</v>
      </c>
      <c r="AB16" s="32">
        <f>[1]resum!AC16</f>
        <v>3.6869999999999994</v>
      </c>
      <c r="AC16" s="34">
        <f t="shared" si="0"/>
        <v>1056.3978654754881</v>
      </c>
      <c r="AD16" s="35">
        <f>'[2]MENSUAL DEIXALLERIES'!N55</f>
        <v>12496</v>
      </c>
    </row>
    <row r="17" spans="1:30" ht="16.899999999999999" customHeight="1" x14ac:dyDescent="0.2">
      <c r="A17" s="36" t="s">
        <v>18</v>
      </c>
      <c r="B17" s="29">
        <f>[1]resum!C17</f>
        <v>20.640000000000004</v>
      </c>
      <c r="C17" s="30">
        <f>[1]resum!D17</f>
        <v>315.77</v>
      </c>
      <c r="D17" s="30">
        <f>[1]resum!E17</f>
        <v>50.62</v>
      </c>
      <c r="E17" s="30">
        <f>[1]resum!F17</f>
        <v>257.64000000000004</v>
      </c>
      <c r="F17" s="30">
        <f>[1]resum!G17</f>
        <v>704.21000000000015</v>
      </c>
      <c r="G17" s="31">
        <f>[1]resum!H17</f>
        <v>459.07999999999993</v>
      </c>
      <c r="H17" s="29">
        <f>[1]resum!I17</f>
        <v>22.164000000000001</v>
      </c>
      <c r="I17" s="32">
        <f>[1]resum!J17</f>
        <v>4.8690700000000007</v>
      </c>
      <c r="J17" s="33">
        <f>[1]resum!K17</f>
        <v>1.6106299999999998</v>
      </c>
      <c r="K17" s="30">
        <f>[1]resum!L17</f>
        <v>0.41200000000000003</v>
      </c>
      <c r="L17" s="31">
        <f>[1]resum!M17</f>
        <v>0.90599999999999992</v>
      </c>
      <c r="M17" s="29">
        <f>[1]resum!N17</f>
        <v>2.6440000000000006</v>
      </c>
      <c r="N17" s="32">
        <f>[1]resum!O17</f>
        <v>2.59</v>
      </c>
      <c r="O17" s="33">
        <f>[1]resum!P17</f>
        <v>0.12</v>
      </c>
      <c r="P17" s="33">
        <v>25.062297031208079</v>
      </c>
      <c r="Q17" s="30">
        <f>[1]resum!R17</f>
        <v>7.3756262112846013E-2</v>
      </c>
      <c r="R17" s="31">
        <v>1.9010539973915481</v>
      </c>
      <c r="S17" s="29">
        <f>[1]resum!T17</f>
        <v>5.03</v>
      </c>
      <c r="T17" s="30">
        <f>[1]resum!U17</f>
        <v>6.0829999999999993</v>
      </c>
      <c r="U17" s="30">
        <f>[1]resum!V17</f>
        <v>5.0539999999999994</v>
      </c>
      <c r="V17" s="30">
        <f>[1]resum!W17</f>
        <v>25.29</v>
      </c>
      <c r="W17" s="32">
        <f>[1]resum!X17</f>
        <v>2.6890000000000005</v>
      </c>
      <c r="X17" s="33">
        <f>[1]resum!Y17</f>
        <v>4.41</v>
      </c>
      <c r="Y17" s="30">
        <f>[1]resum!Z17</f>
        <v>0.56200000000000006</v>
      </c>
      <c r="Z17" s="30">
        <f>[1]resum!AA17</f>
        <v>11.841949999999999</v>
      </c>
      <c r="AA17" s="30">
        <f>[1]resum!AB17</f>
        <v>6.8500000000000005E-2</v>
      </c>
      <c r="AB17" s="32">
        <f>[1]resum!AC17</f>
        <v>1.9419999999999999</v>
      </c>
      <c r="AC17" s="34">
        <f t="shared" si="0"/>
        <v>1933.2832572907123</v>
      </c>
      <c r="AD17" s="35">
        <f>'[2]MENSUAL DEIXALLERIES'!O55</f>
        <v>17929</v>
      </c>
    </row>
    <row r="18" spans="1:30" ht="16.899999999999999" customHeight="1" x14ac:dyDescent="0.2">
      <c r="A18" s="28" t="s">
        <v>19</v>
      </c>
      <c r="B18" s="29">
        <f>[1]resum!C18</f>
        <v>12.77</v>
      </c>
      <c r="C18" s="30">
        <f>[1]resum!D18</f>
        <v>353.28399999999999</v>
      </c>
      <c r="D18" s="30">
        <f>[1]resum!E18</f>
        <v>50.20000000000001</v>
      </c>
      <c r="E18" s="30">
        <f>[1]resum!F18</f>
        <v>176.89999999999998</v>
      </c>
      <c r="F18" s="30">
        <f>[1]resum!G18</f>
        <v>782.85999999999979</v>
      </c>
      <c r="G18" s="31">
        <f>[1]resum!H18</f>
        <v>440.75000000000006</v>
      </c>
      <c r="H18" s="29">
        <f>[1]resum!I18</f>
        <v>17.791</v>
      </c>
      <c r="I18" s="32">
        <f>[1]resum!J18</f>
        <v>1.12127</v>
      </c>
      <c r="J18" s="33">
        <f>[1]resum!K18</f>
        <v>0.65651999999999999</v>
      </c>
      <c r="K18" s="30">
        <f>[1]resum!L18</f>
        <v>0.72100000000000009</v>
      </c>
      <c r="L18" s="31">
        <f>[1]resum!M18</f>
        <v>1.012</v>
      </c>
      <c r="M18" s="29">
        <f>[1]resum!N18</f>
        <v>1.9830000000000001</v>
      </c>
      <c r="N18" s="32">
        <f>[1]resum!O18</f>
        <v>2.77</v>
      </c>
      <c r="O18" s="33">
        <f>[1]resum!P18</f>
        <v>0.2</v>
      </c>
      <c r="P18" s="33">
        <v>14.214512346229492</v>
      </c>
      <c r="Q18" s="30">
        <f>[1]resum!R18</f>
        <v>7.1814550042052158E-2</v>
      </c>
      <c r="R18" s="31">
        <v>1.8510067283431455</v>
      </c>
      <c r="S18" s="29">
        <f>[1]resum!T18</f>
        <v>8.6765000000000008</v>
      </c>
      <c r="T18" s="30">
        <f>[1]resum!U18</f>
        <v>4.843</v>
      </c>
      <c r="U18" s="30">
        <f>[1]resum!V18</f>
        <v>5.379999999999999</v>
      </c>
      <c r="V18" s="30">
        <f>[1]resum!W18</f>
        <v>8.5729999999999986</v>
      </c>
      <c r="W18" s="32">
        <f>[1]resum!X18</f>
        <v>3.1330000000000005</v>
      </c>
      <c r="X18" s="33">
        <f>[1]resum!Y18</f>
        <v>3.7800000000000002</v>
      </c>
      <c r="Y18" s="30">
        <f>[1]resum!Z18</f>
        <v>0</v>
      </c>
      <c r="Z18" s="30">
        <f>[1]resum!AA18</f>
        <v>23.094399999999997</v>
      </c>
      <c r="AA18" s="30">
        <f>[1]resum!AB18</f>
        <v>6.7999999999999991E-2</v>
      </c>
      <c r="AB18" s="32">
        <f>[1]resum!AC18</f>
        <v>2.2900000000000005</v>
      </c>
      <c r="AC18" s="34">
        <f t="shared" si="0"/>
        <v>1918.9940236246146</v>
      </c>
      <c r="AD18" s="35">
        <f>'[2]MENSUAL DEIXALLERIES'!P55</f>
        <v>17457</v>
      </c>
    </row>
    <row r="19" spans="1:30" ht="16.899999999999999" customHeight="1" x14ac:dyDescent="0.2">
      <c r="A19" s="36" t="s">
        <v>20</v>
      </c>
      <c r="B19" s="29">
        <f>[1]resum!C19</f>
        <v>15.340000000000002</v>
      </c>
      <c r="C19" s="30">
        <f>[1]resum!D19</f>
        <v>932.88999999999987</v>
      </c>
      <c r="D19" s="30">
        <f>[1]resum!E19</f>
        <v>48.400000000000006</v>
      </c>
      <c r="E19" s="30">
        <f>[1]resum!F19</f>
        <v>197.04000000000002</v>
      </c>
      <c r="F19" s="30">
        <f>[1]resum!G19</f>
        <v>650.8599999999999</v>
      </c>
      <c r="G19" s="31">
        <f>[1]resum!H19</f>
        <v>387.1</v>
      </c>
      <c r="H19" s="29">
        <f>[1]resum!I19</f>
        <v>46.040000000000006</v>
      </c>
      <c r="I19" s="32">
        <f>[1]resum!J19</f>
        <v>0.79852999999999996</v>
      </c>
      <c r="J19" s="33">
        <f>[1]resum!K19</f>
        <v>0.85199000000000003</v>
      </c>
      <c r="K19" s="30">
        <f>[1]resum!L19</f>
        <v>0.93399999999999994</v>
      </c>
      <c r="L19" s="31">
        <f>[1]resum!M19</f>
        <v>3.5379999999999994</v>
      </c>
      <c r="M19" s="29">
        <f>[1]resum!N19</f>
        <v>4.2629999999999999</v>
      </c>
      <c r="N19" s="32">
        <f>[1]resum!O19</f>
        <v>2.7399999999999998</v>
      </c>
      <c r="O19" s="33">
        <f>[1]resum!P19</f>
        <v>0.33999999999999997</v>
      </c>
      <c r="P19" s="33">
        <v>26.460060211927019</v>
      </c>
      <c r="Q19" s="30">
        <f>[1]resum!R19</f>
        <v>8.9577924452407962E-2</v>
      </c>
      <c r="R19" s="31">
        <v>2.3088544142562868</v>
      </c>
      <c r="S19" s="29">
        <f>[1]resum!T19</f>
        <v>2.536</v>
      </c>
      <c r="T19" s="30">
        <f>[1]resum!U19</f>
        <v>6.859</v>
      </c>
      <c r="U19" s="30">
        <f>[1]resum!V19</f>
        <v>2.839</v>
      </c>
      <c r="V19" s="30">
        <f>[1]resum!W19</f>
        <v>10.234</v>
      </c>
      <c r="W19" s="32">
        <f>[1]resum!X19</f>
        <v>2.234</v>
      </c>
      <c r="X19" s="33">
        <f>[1]resum!Y19</f>
        <v>1.37</v>
      </c>
      <c r="Y19" s="30">
        <f>[1]resum!Z19</f>
        <v>1.3260000000000001</v>
      </c>
      <c r="Z19" s="30">
        <f>[1]resum!AA19</f>
        <v>14.132349999999999</v>
      </c>
      <c r="AA19" s="30">
        <f>[1]resum!AB19</f>
        <v>0.32100000000000006</v>
      </c>
      <c r="AB19" s="32">
        <f>[1]resum!AC19</f>
        <v>3.2930000000000001</v>
      </c>
      <c r="AC19" s="34">
        <f t="shared" si="0"/>
        <v>2365.1383625506351</v>
      </c>
      <c r="AD19" s="35">
        <f>'[2]MENSUAL DEIXALLERIES'!Q55</f>
        <v>21775</v>
      </c>
    </row>
    <row r="20" spans="1:30" ht="16.899999999999999" customHeight="1" x14ac:dyDescent="0.2">
      <c r="A20" s="28" t="s">
        <v>21</v>
      </c>
      <c r="B20" s="29">
        <f>[1]resum!C20</f>
        <v>4.97</v>
      </c>
      <c r="C20" s="30">
        <f>[1]resum!D20</f>
        <v>159.5</v>
      </c>
      <c r="D20" s="30">
        <f>[1]resum!E20</f>
        <v>19.139999999999997</v>
      </c>
      <c r="E20" s="30">
        <f>[1]resum!F20</f>
        <v>25.82</v>
      </c>
      <c r="F20" s="30">
        <f>[1]resum!G20</f>
        <v>240.08999999999997</v>
      </c>
      <c r="G20" s="31">
        <f>[1]resum!H20</f>
        <v>145.95999999999998</v>
      </c>
      <c r="H20" s="29">
        <f>[1]resum!I20</f>
        <v>7.8339999999999996</v>
      </c>
      <c r="I20" s="32">
        <f>[1]resum!J20</f>
        <v>3.6282199999999998</v>
      </c>
      <c r="J20" s="33">
        <f>[1]resum!K20</f>
        <v>1.1447700000000001</v>
      </c>
      <c r="K20" s="30">
        <f>[1]resum!L20</f>
        <v>0.53100000000000003</v>
      </c>
      <c r="L20" s="31">
        <f>[1]resum!M20</f>
        <v>1.794</v>
      </c>
      <c r="M20" s="29">
        <f>[1]resum!N20</f>
        <v>7.29</v>
      </c>
      <c r="N20" s="32">
        <f>[1]resum!O20</f>
        <v>0.9</v>
      </c>
      <c r="O20" s="33">
        <f>[1]resum!P20</f>
        <v>0.24</v>
      </c>
      <c r="P20" s="33">
        <v>5.2290118990236731</v>
      </c>
      <c r="Q20" s="30">
        <f>[1]resum!R20</f>
        <v>2.7718762569934548E-2</v>
      </c>
      <c r="R20" s="31">
        <v>0.71444597213588334</v>
      </c>
      <c r="S20" s="29">
        <f>[1]resum!T20</f>
        <v>6.2730000000000006</v>
      </c>
      <c r="T20" s="30">
        <f>[1]resum!U20</f>
        <v>4.9479999999999995</v>
      </c>
      <c r="U20" s="30">
        <f>[1]resum!V20</f>
        <v>18.068999999999999</v>
      </c>
      <c r="V20" s="30">
        <f>[1]resum!W20</f>
        <v>11.89</v>
      </c>
      <c r="W20" s="32">
        <f>[1]resum!X20</f>
        <v>3.3619999999999997</v>
      </c>
      <c r="X20" s="33">
        <f>[1]resum!Y20</f>
        <v>1.29</v>
      </c>
      <c r="Y20" s="30">
        <f>[1]resum!Z20</f>
        <v>0</v>
      </c>
      <c r="Z20" s="30">
        <f>[1]resum!AA20</f>
        <v>6.5900999999999996</v>
      </c>
      <c r="AA20" s="30">
        <f>[1]resum!AB20</f>
        <v>7.9500000000000001E-2</v>
      </c>
      <c r="AB20" s="32">
        <f>[1]resum!AC20</f>
        <v>2.6070000000000002</v>
      </c>
      <c r="AC20" s="34">
        <f t="shared" si="0"/>
        <v>679.92176663372936</v>
      </c>
      <c r="AD20" s="35">
        <f>'[2]MENSUAL DEIXALLERIES'!R55</f>
        <v>6738</v>
      </c>
    </row>
    <row r="21" spans="1:30" ht="16.899999999999999" customHeight="1" x14ac:dyDescent="0.2">
      <c r="A21" s="28" t="s">
        <v>22</v>
      </c>
      <c r="B21" s="29">
        <f>[1]resum!C21</f>
        <v>3.31</v>
      </c>
      <c r="C21" s="30">
        <f>[1]resum!D21</f>
        <v>397.86</v>
      </c>
      <c r="D21" s="30">
        <f>[1]resum!E21</f>
        <v>21.960000000000004</v>
      </c>
      <c r="E21" s="30">
        <f>[1]resum!F21</f>
        <v>180.42</v>
      </c>
      <c r="F21" s="30">
        <f>[1]resum!G21</f>
        <v>622.46999999999991</v>
      </c>
      <c r="G21" s="31">
        <f>[1]resum!H21</f>
        <v>790.87</v>
      </c>
      <c r="H21" s="29">
        <f>[1]resum!I21</f>
        <v>19.726999999999997</v>
      </c>
      <c r="I21" s="32">
        <f>[1]resum!J21</f>
        <v>2.1936999999999998</v>
      </c>
      <c r="J21" s="33">
        <f>[1]resum!K21</f>
        <v>0.98978999999999995</v>
      </c>
      <c r="K21" s="30">
        <f>[1]resum!L21</f>
        <v>0.52099999999999991</v>
      </c>
      <c r="L21" s="31">
        <f>[1]resum!M21</f>
        <v>0.51500000000000001</v>
      </c>
      <c r="M21" s="29">
        <f>[1]resum!N21</f>
        <v>1.2229999999999999</v>
      </c>
      <c r="N21" s="32">
        <f>[1]resum!O21</f>
        <v>2.59</v>
      </c>
      <c r="O21" s="33">
        <f>[1]resum!P21</f>
        <v>0.08</v>
      </c>
      <c r="P21" s="33">
        <v>26.413020104883593</v>
      </c>
      <c r="Q21" s="30">
        <f>[1]resum!R21</f>
        <v>3.91016382052876E-2</v>
      </c>
      <c r="R21" s="31">
        <v>1.0078374836971757</v>
      </c>
      <c r="S21" s="29">
        <f>[1]resum!T21</f>
        <v>0.82199999999999995</v>
      </c>
      <c r="T21" s="30">
        <f>[1]resum!U21</f>
        <v>0.245</v>
      </c>
      <c r="U21" s="30">
        <f>[1]resum!V21</f>
        <v>0.68200000000000005</v>
      </c>
      <c r="V21" s="30">
        <f>[1]resum!W21</f>
        <v>11.879999999999999</v>
      </c>
      <c r="W21" s="32">
        <f>[1]resum!X21</f>
        <v>0</v>
      </c>
      <c r="X21" s="33">
        <f>[1]resum!Y21</f>
        <v>7.01</v>
      </c>
      <c r="Y21" s="30">
        <f>[1]resum!Z21</f>
        <v>0.43099999999999999</v>
      </c>
      <c r="Z21" s="30">
        <f>[1]resum!AA21</f>
        <v>16.15475</v>
      </c>
      <c r="AA21" s="30">
        <f>[1]resum!AB21</f>
        <v>0.20600000000000002</v>
      </c>
      <c r="AB21" s="32">
        <f>[1]resum!AC21</f>
        <v>1.2190000000000001</v>
      </c>
      <c r="AC21" s="34">
        <f t="shared" si="0"/>
        <v>2110.8391992267866</v>
      </c>
      <c r="AD21" s="35">
        <f>'[2]MENSUAL DEIXALLERIES'!S55</f>
        <v>9505</v>
      </c>
    </row>
    <row r="22" spans="1:30" ht="16.899999999999999" customHeight="1" x14ac:dyDescent="0.2">
      <c r="A22" s="28" t="s">
        <v>23</v>
      </c>
      <c r="B22" s="29">
        <f>[1]resum!C22</f>
        <v>19.12</v>
      </c>
      <c r="C22" s="30">
        <f>[1]resum!D22</f>
        <v>270.31999999999994</v>
      </c>
      <c r="D22" s="30">
        <f>[1]resum!E22</f>
        <v>32.78</v>
      </c>
      <c r="E22" s="30">
        <f>[1]resum!F22</f>
        <v>39.019999999999996</v>
      </c>
      <c r="F22" s="30">
        <f>[1]resum!G22</f>
        <v>327.2</v>
      </c>
      <c r="G22" s="31">
        <f>[1]resum!H22</f>
        <v>380.47</v>
      </c>
      <c r="H22" s="29">
        <f>[1]resum!I22</f>
        <v>11.633999999999999</v>
      </c>
      <c r="I22" s="32">
        <f>[1]resum!J22</f>
        <v>1.3445399999999998</v>
      </c>
      <c r="J22" s="33">
        <f>[1]resum!K22</f>
        <v>1.0364100000000001</v>
      </c>
      <c r="K22" s="30">
        <f>[1]resum!L22</f>
        <v>0.505</v>
      </c>
      <c r="L22" s="31">
        <f>[1]resum!M22</f>
        <v>1.01</v>
      </c>
      <c r="M22" s="29">
        <f>[1]resum!N22</f>
        <v>1.2829999999999999</v>
      </c>
      <c r="N22" s="32">
        <f>[1]resum!O22</f>
        <v>2.4369999999999998</v>
      </c>
      <c r="O22" s="33">
        <f>[1]resum!P22</f>
        <v>0.31</v>
      </c>
      <c r="P22" s="33">
        <v>41.664094809891431</v>
      </c>
      <c r="Q22" s="30">
        <f>[1]resum!R22</f>
        <v>4.5177716020038769E-2</v>
      </c>
      <c r="R22" s="31">
        <v>1.1644472641727917</v>
      </c>
      <c r="S22" s="29">
        <f>[1]resum!T22</f>
        <v>10.349</v>
      </c>
      <c r="T22" s="30">
        <f>[1]resum!U22</f>
        <v>8.3140000000000018</v>
      </c>
      <c r="U22" s="30">
        <f>[1]resum!V22</f>
        <v>12.939000000000002</v>
      </c>
      <c r="V22" s="30">
        <f>[1]resum!W22</f>
        <v>20.29</v>
      </c>
      <c r="W22" s="32">
        <f>[1]resum!X22</f>
        <v>5.016</v>
      </c>
      <c r="X22" s="33">
        <f>[1]resum!Y22</f>
        <v>5.66</v>
      </c>
      <c r="Y22" s="30">
        <f>[1]resum!Z22</f>
        <v>1.48</v>
      </c>
      <c r="Z22" s="30">
        <f>[1]resum!AA22</f>
        <v>13.151150000000001</v>
      </c>
      <c r="AA22" s="30">
        <f>[1]resum!AB22</f>
        <v>6.25E-2</v>
      </c>
      <c r="AB22" s="32">
        <f>[1]resum!AC22</f>
        <v>2.1480000000000001</v>
      </c>
      <c r="AC22" s="34">
        <f t="shared" si="0"/>
        <v>1210.7533197900841</v>
      </c>
      <c r="AD22" s="35">
        <f>'[2]MENSUAL DEIXALLERIES'!T55</f>
        <v>10982</v>
      </c>
    </row>
    <row r="23" spans="1:30" ht="16.899999999999999" customHeight="1" x14ac:dyDescent="0.2">
      <c r="A23" s="36" t="s">
        <v>24</v>
      </c>
      <c r="B23" s="29">
        <f>[1]resum!C23</f>
        <v>8.43</v>
      </c>
      <c r="C23" s="30">
        <f>[1]resum!D23</f>
        <v>169.22000000000003</v>
      </c>
      <c r="D23" s="30">
        <f>[1]resum!E23</f>
        <v>30.880000000000003</v>
      </c>
      <c r="E23" s="30">
        <f>[1]resum!F23</f>
        <v>79.22</v>
      </c>
      <c r="F23" s="30">
        <f>[1]resum!G23</f>
        <v>399.13999999999993</v>
      </c>
      <c r="G23" s="31">
        <f>[1]resum!H23</f>
        <v>224.34999999999997</v>
      </c>
      <c r="H23" s="29">
        <f>[1]resum!I23</f>
        <v>12.327999999999999</v>
      </c>
      <c r="I23" s="32">
        <f>[1]resum!J23</f>
        <v>1.5738000000000003</v>
      </c>
      <c r="J23" s="33">
        <f>[1]resum!K23</f>
        <v>1.5819400000000001</v>
      </c>
      <c r="K23" s="30">
        <f>[1]resum!L23</f>
        <v>0.38899999999999996</v>
      </c>
      <c r="L23" s="31">
        <f>[1]resum!M23</f>
        <v>0.499</v>
      </c>
      <c r="M23" s="29">
        <f>[1]resum!N23</f>
        <v>2.5010000000000003</v>
      </c>
      <c r="N23" s="32">
        <f>[1]resum!O23</f>
        <v>0.69</v>
      </c>
      <c r="O23" s="33">
        <f>[1]resum!P23</f>
        <v>0.12</v>
      </c>
      <c r="P23" s="33">
        <v>7.3920168211097703</v>
      </c>
      <c r="Q23" s="30">
        <f>[1]resum!R23</f>
        <v>4.5720737192379422E-2</v>
      </c>
      <c r="R23" s="31">
        <v>1.1784435343303958</v>
      </c>
      <c r="S23" s="29">
        <f>[1]resum!T23</f>
        <v>2.609</v>
      </c>
      <c r="T23" s="30">
        <f>[1]resum!U23</f>
        <v>2.5</v>
      </c>
      <c r="U23" s="30">
        <f>[1]resum!V23</f>
        <v>0.307</v>
      </c>
      <c r="V23" s="30">
        <f>[1]resum!W23</f>
        <v>11.040000000000003</v>
      </c>
      <c r="W23" s="32">
        <f>[1]resum!X23</f>
        <v>2.71</v>
      </c>
      <c r="X23" s="33">
        <f>[1]resum!Y23</f>
        <v>5.72</v>
      </c>
      <c r="Y23" s="30">
        <f>[1]resum!Z23</f>
        <v>0</v>
      </c>
      <c r="Z23" s="30">
        <f>[1]resum!AA23</f>
        <v>12.293099999999999</v>
      </c>
      <c r="AA23" s="30">
        <f>[1]resum!AB23</f>
        <v>2.5999999999999999E-2</v>
      </c>
      <c r="AB23" s="32">
        <f>[1]resum!AC23</f>
        <v>2.4359999999999999</v>
      </c>
      <c r="AC23" s="34">
        <f t="shared" si="0"/>
        <v>979.1800210926325</v>
      </c>
      <c r="AD23" s="35">
        <f>'[2]MENSUAL DEIXALLERIES'!U55</f>
        <v>11114</v>
      </c>
    </row>
    <row r="24" spans="1:30" ht="16.899999999999999" customHeight="1" x14ac:dyDescent="0.2">
      <c r="A24" s="36" t="s">
        <v>25</v>
      </c>
      <c r="B24" s="29">
        <f>[1]resum!C24</f>
        <v>12.69</v>
      </c>
      <c r="C24" s="30">
        <f>[1]resum!D24</f>
        <v>216.02</v>
      </c>
      <c r="D24" s="30">
        <f>[1]resum!E24</f>
        <v>43.739999999999995</v>
      </c>
      <c r="E24" s="30">
        <f>[1]resum!F24</f>
        <v>171.03999999999996</v>
      </c>
      <c r="F24" s="30">
        <f>[1]resum!G24</f>
        <v>369.3</v>
      </c>
      <c r="G24" s="31">
        <f>[1]resum!H24</f>
        <v>311.44</v>
      </c>
      <c r="H24" s="29">
        <f>[1]resum!I24</f>
        <v>8.0640000000000001</v>
      </c>
      <c r="I24" s="32">
        <f>[1]resum!J24</f>
        <v>2.7894100000000002</v>
      </c>
      <c r="J24" s="33">
        <f>[1]resum!K24</f>
        <v>1.40316</v>
      </c>
      <c r="K24" s="30">
        <f>[1]resum!L24</f>
        <v>0.36499999999999999</v>
      </c>
      <c r="L24" s="31">
        <f>[1]resum!M24</f>
        <v>0.63600000000000001</v>
      </c>
      <c r="M24" s="29">
        <f>[1]resum!N24</f>
        <v>3.8929999999999998</v>
      </c>
      <c r="N24" s="32">
        <f>[1]resum!O24</f>
        <v>1.5</v>
      </c>
      <c r="O24" s="33">
        <f>[1]resum!P24</f>
        <v>0.12</v>
      </c>
      <c r="P24" s="33">
        <v>16.447237426969238</v>
      </c>
      <c r="Q24" s="30">
        <f>[1]resum!R24</f>
        <v>6.974942406845358E-2</v>
      </c>
      <c r="R24" s="31">
        <v>1.7977784888043782</v>
      </c>
      <c r="S24" s="29">
        <f>[1]resum!T24</f>
        <v>2.657</v>
      </c>
      <c r="T24" s="30">
        <f>[1]resum!U24</f>
        <v>3.6110000000000002</v>
      </c>
      <c r="U24" s="30">
        <f>[1]resum!V24</f>
        <v>1.6020000000000001</v>
      </c>
      <c r="V24" s="30">
        <f>[1]resum!W24</f>
        <v>9.1899999999999977</v>
      </c>
      <c r="W24" s="32">
        <f>[1]resum!X24</f>
        <v>0.38</v>
      </c>
      <c r="X24" s="33">
        <f>[1]resum!Y24</f>
        <v>3.67</v>
      </c>
      <c r="Y24" s="30">
        <f>[1]resum!Z24</f>
        <v>0</v>
      </c>
      <c r="Z24" s="30">
        <f>[1]resum!AA24</f>
        <v>16.593399999999999</v>
      </c>
      <c r="AA24" s="30">
        <f>[1]resum!AB24</f>
        <v>7.8000000000000014E-2</v>
      </c>
      <c r="AB24" s="32">
        <f>[1]resum!AC24</f>
        <v>1.08</v>
      </c>
      <c r="AC24" s="34">
        <f t="shared" si="0"/>
        <v>1200.1767353398425</v>
      </c>
      <c r="AD24" s="35">
        <f>'[2]MENSUAL DEIXALLERIES'!V55</f>
        <v>16955</v>
      </c>
    </row>
    <row r="25" spans="1:30" ht="16.899999999999999" customHeight="1" x14ac:dyDescent="0.2">
      <c r="A25" s="28" t="s">
        <v>26</v>
      </c>
      <c r="B25" s="29">
        <f>[1]resum!C25</f>
        <v>1.06</v>
      </c>
      <c r="C25" s="30">
        <f>[1]resum!D25</f>
        <v>221.86</v>
      </c>
      <c r="D25" s="30">
        <f>[1]resum!E25</f>
        <v>28.18</v>
      </c>
      <c r="E25" s="30">
        <f>[1]resum!F25</f>
        <v>46.36</v>
      </c>
      <c r="F25" s="30">
        <f>[1]resum!G25</f>
        <v>264.14999999999998</v>
      </c>
      <c r="G25" s="31">
        <f>[1]resum!H25</f>
        <v>251.19000000000005</v>
      </c>
      <c r="H25" s="29">
        <f>[1]resum!I25</f>
        <v>14.385000000000002</v>
      </c>
      <c r="I25" s="32">
        <f>[1]resum!J25</f>
        <v>1.87036</v>
      </c>
      <c r="J25" s="33">
        <f>[1]resum!K25</f>
        <v>9.5089999999999994E-2</v>
      </c>
      <c r="K25" s="30">
        <f>[1]resum!L25</f>
        <v>0.42500000000000004</v>
      </c>
      <c r="L25" s="31">
        <f>[1]resum!M25</f>
        <v>1.2070000000000001</v>
      </c>
      <c r="M25" s="29">
        <f>[1]resum!N25</f>
        <v>2.7330000000000001</v>
      </c>
      <c r="N25" s="32">
        <f>[1]resum!O25</f>
        <v>2.21</v>
      </c>
      <c r="O25" s="33">
        <f>[1]resum!P25</f>
        <v>0.12</v>
      </c>
      <c r="P25" s="33">
        <v>17.848360615334137</v>
      </c>
      <c r="Q25" s="30">
        <f>[1]resum!R25</f>
        <v>3.6402987530624931E-2</v>
      </c>
      <c r="R25" s="31">
        <v>0.93828026230787043</v>
      </c>
      <c r="S25" s="29">
        <f>[1]resum!T25</f>
        <v>3.1379999999999999</v>
      </c>
      <c r="T25" s="30">
        <f>[1]resum!U25</f>
        <v>4.9350000000000005</v>
      </c>
      <c r="U25" s="30">
        <f>[1]resum!V25</f>
        <v>0.80199999999999994</v>
      </c>
      <c r="V25" s="30">
        <f>[1]resum!W25</f>
        <v>11.190000000000001</v>
      </c>
      <c r="W25" s="32">
        <f>[1]resum!X25</f>
        <v>0.63900000000000001</v>
      </c>
      <c r="X25" s="33">
        <f>[1]resum!Y25</f>
        <v>2.99</v>
      </c>
      <c r="Y25" s="30">
        <f>[1]resum!Z25</f>
        <v>0</v>
      </c>
      <c r="Z25" s="30">
        <f>[1]resum!AA25</f>
        <v>8.5952000000000002</v>
      </c>
      <c r="AA25" s="30">
        <f>[1]resum!AB25</f>
        <v>7.4999999999999997E-2</v>
      </c>
      <c r="AB25" s="32">
        <f>[1]resum!AC25</f>
        <v>0.72899999999999998</v>
      </c>
      <c r="AC25" s="34">
        <f t="shared" si="0"/>
        <v>887.7616938651729</v>
      </c>
      <c r="AD25" s="35">
        <f>'[2]MENSUAL DEIXALLERIES'!W55</f>
        <v>8849</v>
      </c>
    </row>
    <row r="26" spans="1:30" ht="16.899999999999999" customHeight="1" x14ac:dyDescent="0.2">
      <c r="A26" s="28" t="s">
        <v>27</v>
      </c>
      <c r="B26" s="29">
        <f>[1]resum!C26</f>
        <v>14.1</v>
      </c>
      <c r="C26" s="30">
        <f>[1]resum!D26</f>
        <v>126.52000000000002</v>
      </c>
      <c r="D26" s="30">
        <f>[1]resum!E26</f>
        <v>29.14</v>
      </c>
      <c r="E26" s="30">
        <f>[1]resum!F26</f>
        <v>57.240000000000009</v>
      </c>
      <c r="F26" s="30">
        <f>[1]resum!G26</f>
        <v>340.84</v>
      </c>
      <c r="G26" s="31">
        <f>[1]resum!H26</f>
        <v>194.68</v>
      </c>
      <c r="H26" s="29">
        <f>[1]resum!I26</f>
        <v>7.5560000000000009</v>
      </c>
      <c r="I26" s="32">
        <f>[1]resum!J26</f>
        <v>2.96313</v>
      </c>
      <c r="J26" s="33">
        <f>[1]resum!K26</f>
        <v>2.0080400000000003</v>
      </c>
      <c r="K26" s="30">
        <f>[1]resum!L26</f>
        <v>0.13500000000000001</v>
      </c>
      <c r="L26" s="31">
        <f>[1]resum!M26</f>
        <v>0.32600000000000001</v>
      </c>
      <c r="M26" s="29">
        <f>[1]resum!N26</f>
        <v>1.1909999999999998</v>
      </c>
      <c r="N26" s="32">
        <f>[1]resum!O26</f>
        <v>1.2770000000000001</v>
      </c>
      <c r="O26" s="33">
        <f>[1]resum!P26</f>
        <v>0</v>
      </c>
      <c r="P26" s="33">
        <v>6.4344146420114594</v>
      </c>
      <c r="Q26" s="30">
        <f>[1]resum!R26</f>
        <v>2.3810655647785863E-2</v>
      </c>
      <c r="R26" s="31">
        <v>0.61371523994100508</v>
      </c>
      <c r="S26" s="29">
        <f>[1]resum!T26</f>
        <v>5.8759999999999994</v>
      </c>
      <c r="T26" s="30">
        <f>[1]resum!U26</f>
        <v>4.476</v>
      </c>
      <c r="U26" s="30">
        <f>[1]resum!V26</f>
        <v>6.97</v>
      </c>
      <c r="V26" s="30">
        <f>[1]resum!W26</f>
        <v>6.9300000000000006</v>
      </c>
      <c r="W26" s="32">
        <f>[1]resum!X26</f>
        <v>1.776</v>
      </c>
      <c r="X26" s="33">
        <f>[1]resum!Y26</f>
        <v>3.0700000000000003</v>
      </c>
      <c r="Y26" s="30">
        <f>[1]resum!Z26</f>
        <v>1.391</v>
      </c>
      <c r="Z26" s="30">
        <f>[1]resum!AA26</f>
        <v>9.4191000000000003</v>
      </c>
      <c r="AA26" s="30">
        <f>[1]resum!AB26</f>
        <v>2.5999999999999999E-2</v>
      </c>
      <c r="AB26" s="32">
        <f>[1]resum!AC26</f>
        <v>2.9049999999999998</v>
      </c>
      <c r="AC26" s="34">
        <f t="shared" si="0"/>
        <v>827.88721053760025</v>
      </c>
      <c r="AD26" s="35">
        <f>'[2]MENSUAL DEIXALLERIES'!X55</f>
        <v>5788</v>
      </c>
    </row>
    <row r="27" spans="1:30" ht="16.899999999999999" customHeight="1" x14ac:dyDescent="0.2">
      <c r="A27" s="36" t="s">
        <v>28</v>
      </c>
      <c r="B27" s="29">
        <f>[1]resum!C27</f>
        <v>22.85</v>
      </c>
      <c r="C27" s="30">
        <f>[1]resum!D27</f>
        <v>271.98</v>
      </c>
      <c r="D27" s="30">
        <f>[1]resum!E27</f>
        <v>54.280000000000008</v>
      </c>
      <c r="E27" s="30">
        <f>[1]resum!F27</f>
        <v>353.66</v>
      </c>
      <c r="F27" s="30">
        <f>[1]resum!G27</f>
        <v>548.30999999999983</v>
      </c>
      <c r="G27" s="31">
        <f>[1]resum!H27</f>
        <v>467.05999999999995</v>
      </c>
      <c r="H27" s="29">
        <f>[1]resum!I27</f>
        <v>15.469999999999997</v>
      </c>
      <c r="I27" s="32">
        <f>[1]resum!J27</f>
        <v>2.0479200000000004</v>
      </c>
      <c r="J27" s="33">
        <f>[1]resum!K27</f>
        <v>0</v>
      </c>
      <c r="K27" s="30">
        <f>[1]resum!L27</f>
        <v>0.48799999999999999</v>
      </c>
      <c r="L27" s="31">
        <f>[1]resum!M27</f>
        <v>0.55300000000000005</v>
      </c>
      <c r="M27" s="29">
        <f>[1]resum!N27</f>
        <v>2.4</v>
      </c>
      <c r="N27" s="32">
        <f>[1]resum!O27</f>
        <v>3.63</v>
      </c>
      <c r="O27" s="33">
        <f>[1]resum!P27</f>
        <v>0.12</v>
      </c>
      <c r="P27" s="33">
        <v>11.223433539796803</v>
      </c>
      <c r="Q27" s="30">
        <f>[1]resum!R27</f>
        <v>7.2995209712217068E-2</v>
      </c>
      <c r="R27" s="31">
        <v>1.8814380127009664</v>
      </c>
      <c r="S27" s="29">
        <f>[1]resum!T27</f>
        <v>6.6319999999999988</v>
      </c>
      <c r="T27" s="30">
        <f>[1]resum!U27</f>
        <v>4.3049999999999997</v>
      </c>
      <c r="U27" s="30">
        <f>[1]resum!V27</f>
        <v>3.7279999999999998</v>
      </c>
      <c r="V27" s="30">
        <f>[1]resum!W27</f>
        <v>10.020000000000003</v>
      </c>
      <c r="W27" s="32">
        <f>[1]resum!X27</f>
        <v>0.187</v>
      </c>
      <c r="X27" s="33">
        <f>[1]resum!Y27</f>
        <v>2.25</v>
      </c>
      <c r="Y27" s="30">
        <f>[1]resum!Z27</f>
        <v>0</v>
      </c>
      <c r="Z27" s="30">
        <f>[1]resum!AA27</f>
        <v>17.634350000000001</v>
      </c>
      <c r="AA27" s="30">
        <f>[1]resum!AB27</f>
        <v>4.2999999999999997E-2</v>
      </c>
      <c r="AB27" s="32">
        <f>[1]resum!AC27</f>
        <v>4.0409999999999995</v>
      </c>
      <c r="AC27" s="34">
        <f t="shared" si="0"/>
        <v>1804.8671367622101</v>
      </c>
      <c r="AD27" s="35">
        <f>'[2]MENSUAL DEIXALLERIES'!Y55</f>
        <v>17744</v>
      </c>
    </row>
    <row r="28" spans="1:30" ht="16.899999999999999" customHeight="1" thickBot="1" x14ac:dyDescent="0.25">
      <c r="A28" s="37" t="s">
        <v>29</v>
      </c>
      <c r="B28" s="38">
        <f>[1]resum!C28</f>
        <v>20.450000000000003</v>
      </c>
      <c r="C28" s="39">
        <f>[1]resum!D28</f>
        <v>191.74</v>
      </c>
      <c r="D28" s="39">
        <f>[1]resum!E28</f>
        <v>35.260000000000005</v>
      </c>
      <c r="E28" s="39">
        <f>[1]resum!F28</f>
        <v>51.15</v>
      </c>
      <c r="F28" s="39">
        <f>[1]resum!G28</f>
        <v>285.22000000000003</v>
      </c>
      <c r="G28" s="40">
        <f>[1]resum!H28</f>
        <v>265.86</v>
      </c>
      <c r="H28" s="38">
        <f>[1]resum!I28</f>
        <v>8.7359999999999989</v>
      </c>
      <c r="I28" s="41">
        <f>[1]resum!J28</f>
        <v>2.0831799999999996</v>
      </c>
      <c r="J28" s="42">
        <f>[1]resum!K28</f>
        <v>0.44201999999999997</v>
      </c>
      <c r="K28" s="39">
        <f>[1]resum!L28</f>
        <v>0.53700000000000003</v>
      </c>
      <c r="L28" s="40">
        <f>[1]resum!M28</f>
        <v>0.96599999999999997</v>
      </c>
      <c r="M28" s="38">
        <f>[1]resum!N28</f>
        <v>1.5309999999999999</v>
      </c>
      <c r="N28" s="41">
        <f>[1]resum!O28</f>
        <v>1.42</v>
      </c>
      <c r="O28" s="42">
        <f>[1]resum!P28</f>
        <v>0.24</v>
      </c>
      <c r="P28" s="42">
        <v>17.693800263620023</v>
      </c>
      <c r="Q28" s="39">
        <f>[1]resum!R28</f>
        <v>6.7445697882765943E-2</v>
      </c>
      <c r="R28" s="40">
        <v>1.7384003729842397</v>
      </c>
      <c r="S28" s="38">
        <f>[1]resum!T28</f>
        <v>12.396000000000001</v>
      </c>
      <c r="T28" s="39">
        <f>[1]resum!U28</f>
        <v>5.4169999999999998</v>
      </c>
      <c r="U28" s="39">
        <f>[1]resum!V28</f>
        <v>13.526000000000002</v>
      </c>
      <c r="V28" s="39">
        <f>[1]resum!W28</f>
        <v>13.55</v>
      </c>
      <c r="W28" s="41">
        <f>[1]resum!X28</f>
        <v>3.4349999999999992</v>
      </c>
      <c r="X28" s="42">
        <f>[1]resum!Y28</f>
        <v>1.82</v>
      </c>
      <c r="Y28" s="39">
        <f>[1]resum!Z28</f>
        <v>0.86699999999999999</v>
      </c>
      <c r="Z28" s="39">
        <f>[1]resum!AA28</f>
        <v>14.5581</v>
      </c>
      <c r="AA28" s="39">
        <f>[1]resum!AB28</f>
        <v>6.5000000000000002E-2</v>
      </c>
      <c r="AB28" s="41">
        <f>[1]resum!AC28</f>
        <v>1.478</v>
      </c>
      <c r="AC28" s="43">
        <f t="shared" si="0"/>
        <v>952.24694633448667</v>
      </c>
      <c r="AD28" s="44">
        <f>'[2]MENSUAL DEIXALLERIES'!Z55</f>
        <v>16395</v>
      </c>
    </row>
    <row r="29" spans="1:30" ht="16.899999999999999" customHeight="1" thickBot="1" x14ac:dyDescent="0.25">
      <c r="A29" s="45" t="s">
        <v>30</v>
      </c>
      <c r="B29" s="46">
        <f t="shared" ref="B29:AB29" si="1">SUM(B4:B28)</f>
        <v>318.2700000000001</v>
      </c>
      <c r="C29" s="47">
        <f t="shared" si="1"/>
        <v>7620.6389999999992</v>
      </c>
      <c r="D29" s="46">
        <f t="shared" si="1"/>
        <v>1042.8799999999999</v>
      </c>
      <c r="E29" s="47">
        <f t="shared" si="1"/>
        <v>2855.9090000000001</v>
      </c>
      <c r="F29" s="46">
        <f t="shared" si="1"/>
        <v>10888.629999999997</v>
      </c>
      <c r="G29" s="48">
        <f t="shared" si="1"/>
        <v>9292.68</v>
      </c>
      <c r="H29" s="46">
        <f t="shared" si="1"/>
        <v>384.38399999999996</v>
      </c>
      <c r="I29" s="46">
        <f t="shared" si="1"/>
        <v>49.954770000000003</v>
      </c>
      <c r="J29" s="46">
        <f t="shared" si="1"/>
        <v>29.414100000000001</v>
      </c>
      <c r="K29" s="46">
        <f t="shared" si="1"/>
        <v>13.728000000000002</v>
      </c>
      <c r="L29" s="49">
        <f t="shared" si="1"/>
        <v>24.514000000000006</v>
      </c>
      <c r="M29" s="46">
        <f t="shared" si="1"/>
        <v>77.432000000000016</v>
      </c>
      <c r="N29" s="46">
        <f t="shared" si="1"/>
        <v>48.480000000000004</v>
      </c>
      <c r="O29" s="46">
        <f t="shared" si="1"/>
        <v>4.3800000000000008</v>
      </c>
      <c r="P29" s="46">
        <f>[1]resum!$Q$29</f>
        <v>446.48</v>
      </c>
      <c r="Q29" s="46">
        <f t="shared" si="1"/>
        <v>1.3499999999999999</v>
      </c>
      <c r="R29" s="46">
        <f t="shared" si="1"/>
        <v>34.796000000000006</v>
      </c>
      <c r="S29" s="46">
        <f t="shared" si="1"/>
        <v>164.96650000000005</v>
      </c>
      <c r="T29" s="46">
        <f t="shared" si="1"/>
        <v>121.947</v>
      </c>
      <c r="U29" s="46">
        <f t="shared" si="1"/>
        <v>138.203</v>
      </c>
      <c r="V29" s="46">
        <f t="shared" si="1"/>
        <v>271.70999999999998</v>
      </c>
      <c r="W29" s="46">
        <f t="shared" si="1"/>
        <v>57.718000000000018</v>
      </c>
      <c r="X29" s="46">
        <f t="shared" si="1"/>
        <v>93.283999999999992</v>
      </c>
      <c r="Y29" s="46">
        <f t="shared" si="1"/>
        <v>15.549999999999997</v>
      </c>
      <c r="Z29" s="46">
        <f t="shared" si="1"/>
        <v>352.42005</v>
      </c>
      <c r="AA29" s="46">
        <f t="shared" si="1"/>
        <v>2.1890000000000001</v>
      </c>
      <c r="AB29" s="46">
        <f t="shared" si="1"/>
        <v>59.668999999999997</v>
      </c>
      <c r="AC29" s="16">
        <f t="shared" si="0"/>
        <v>34411.577420000001</v>
      </c>
      <c r="AD29" s="50">
        <f>SUM(AD4:AD28)</f>
        <v>328164</v>
      </c>
    </row>
    <row r="30" spans="1:30" ht="19.899999999999999" customHeight="1" thickBot="1" x14ac:dyDescent="0.25">
      <c r="B30" s="51"/>
      <c r="C30" s="51"/>
      <c r="D30" s="51"/>
      <c r="E30" s="51"/>
      <c r="F30" s="51"/>
      <c r="G30" s="51"/>
      <c r="H30" s="99">
        <f>SUM(H29:I29)</f>
        <v>434.33876999999995</v>
      </c>
      <c r="I30" s="100"/>
      <c r="J30" s="51"/>
      <c r="K30" s="51"/>
      <c r="L30" s="51"/>
      <c r="M30" s="99">
        <f>SUM(M29:N29)</f>
        <v>125.91200000000002</v>
      </c>
      <c r="N30" s="100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99">
        <f>SUM(Z29:AA29)</f>
        <v>354.60905000000002</v>
      </c>
      <c r="AA30" s="100"/>
      <c r="AB30" s="51"/>
    </row>
    <row r="31" spans="1:30" x14ac:dyDescent="0.2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</row>
  </sheetData>
  <mergeCells count="5">
    <mergeCell ref="H2:I2"/>
    <mergeCell ref="M2:N2"/>
    <mergeCell ref="H30:I30"/>
    <mergeCell ref="M30:N30"/>
    <mergeCell ref="Z30:AA30"/>
  </mergeCells>
  <pageMargins left="0.15748031496062992" right="0.19685039370078741" top="1.1023622047244095" bottom="0.59055118110236227" header="0.31496062992125984" footer="0"/>
  <pageSetup paperSize="9" scale="66" fitToHeight="2" orientation="landscape" horizontalDpi="300" verticalDpi="300" r:id="rId1"/>
  <headerFooter alignWithMargins="0">
    <oddHeader>&amp;L&amp;G&amp;C&amp;F&amp;R&amp;G</oddHeader>
    <oddFooter>&amp;C&amp;A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F87"/>
  <sheetViews>
    <sheetView zoomScale="90" zoomScaleNormal="90" workbookViewId="0">
      <selection activeCell="AB16" sqref="AB16"/>
    </sheetView>
  </sheetViews>
  <sheetFormatPr baseColWidth="10" defaultColWidth="10.85546875" defaultRowHeight="15" x14ac:dyDescent="0.25"/>
  <cols>
    <col min="1" max="1" width="12" style="52" customWidth="1"/>
    <col min="2" max="2" width="6.42578125" style="53" bestFit="1" customWidth="1"/>
    <col min="3" max="6" width="7.85546875" style="53" bestFit="1" customWidth="1"/>
    <col min="7" max="7" width="6.42578125" style="53" bestFit="1" customWidth="1"/>
    <col min="8" max="8" width="7.85546875" style="53" bestFit="1" customWidth="1"/>
    <col min="9" max="9" width="7.140625" style="53" bestFit="1" customWidth="1"/>
    <col min="10" max="11" width="7.85546875" style="53" bestFit="1" customWidth="1"/>
    <col min="12" max="12" width="6.42578125" style="53" bestFit="1" customWidth="1"/>
    <col min="13" max="17" width="7.85546875" style="53" bestFit="1" customWidth="1"/>
    <col min="18" max="18" width="6.42578125" style="53" bestFit="1" customWidth="1"/>
    <col min="19" max="20" width="7.85546875" style="53" bestFit="1" customWidth="1"/>
    <col min="21" max="21" width="6.42578125" style="53" bestFit="1" customWidth="1"/>
    <col min="22" max="22" width="7.85546875" style="53" bestFit="1" customWidth="1"/>
    <col min="23" max="24" width="6.42578125" style="53" bestFit="1" customWidth="1"/>
    <col min="25" max="25" width="7.85546875" style="53" bestFit="1" customWidth="1"/>
    <col min="26" max="26" width="7.140625" style="53" bestFit="1" customWidth="1"/>
    <col min="27" max="27" width="11" style="52" bestFit="1" customWidth="1"/>
    <col min="28" max="28" width="9.85546875" style="52" bestFit="1" customWidth="1"/>
    <col min="29" max="16384" width="10.85546875" style="52"/>
  </cols>
  <sheetData>
    <row r="1" spans="1:32" ht="18.75" x14ac:dyDescent="0.3">
      <c r="A1" s="95" t="s">
        <v>55</v>
      </c>
    </row>
    <row r="2" spans="1:32" ht="18.75" x14ac:dyDescent="0.3">
      <c r="A2" s="95"/>
    </row>
    <row r="3" spans="1:32" ht="15.75" thickBot="1" x14ac:dyDescent="0.3">
      <c r="A3" s="70" t="s">
        <v>54</v>
      </c>
    </row>
    <row r="4" spans="1:32" ht="93" thickBot="1" x14ac:dyDescent="0.3">
      <c r="A4" s="69" t="s">
        <v>46</v>
      </c>
      <c r="B4" s="75" t="s">
        <v>5</v>
      </c>
      <c r="C4" s="74" t="s">
        <v>6</v>
      </c>
      <c r="D4" s="73" t="s">
        <v>7</v>
      </c>
      <c r="E4" s="74" t="s">
        <v>8</v>
      </c>
      <c r="F4" s="74" t="s">
        <v>9</v>
      </c>
      <c r="G4" s="74" t="s">
        <v>10</v>
      </c>
      <c r="H4" s="74" t="s">
        <v>11</v>
      </c>
      <c r="I4" s="74" t="s">
        <v>12</v>
      </c>
      <c r="J4" s="74" t="s">
        <v>13</v>
      </c>
      <c r="K4" s="74" t="s">
        <v>14</v>
      </c>
      <c r="L4" s="74" t="s">
        <v>15</v>
      </c>
      <c r="M4" s="74" t="s">
        <v>16</v>
      </c>
      <c r="N4" s="74" t="s">
        <v>17</v>
      </c>
      <c r="O4" s="73" t="s">
        <v>18</v>
      </c>
      <c r="P4" s="74" t="s">
        <v>19</v>
      </c>
      <c r="Q4" s="73" t="s">
        <v>20</v>
      </c>
      <c r="R4" s="74" t="s">
        <v>21</v>
      </c>
      <c r="S4" s="74" t="s">
        <v>22</v>
      </c>
      <c r="T4" s="74" t="s">
        <v>23</v>
      </c>
      <c r="U4" s="73" t="s">
        <v>24</v>
      </c>
      <c r="V4" s="73" t="s">
        <v>25</v>
      </c>
      <c r="W4" s="74" t="s">
        <v>26</v>
      </c>
      <c r="X4" s="74" t="s">
        <v>27</v>
      </c>
      <c r="Y4" s="73" t="s">
        <v>28</v>
      </c>
      <c r="Z4" s="72" t="s">
        <v>29</v>
      </c>
      <c r="AA4" s="67" t="s">
        <v>3</v>
      </c>
      <c r="AB4" s="67" t="s">
        <v>53</v>
      </c>
    </row>
    <row r="5" spans="1:32" s="89" customFormat="1" ht="16.899999999999999" customHeight="1" x14ac:dyDescent="0.25">
      <c r="A5" s="66" t="s">
        <v>42</v>
      </c>
      <c r="B5" s="92">
        <v>61.857880000000002</v>
      </c>
      <c r="C5" s="92">
        <v>91.988389999999995</v>
      </c>
      <c r="D5" s="92">
        <v>142.89470999999998</v>
      </c>
      <c r="E5" s="92">
        <v>84.318739999999991</v>
      </c>
      <c r="F5" s="92">
        <v>73.127269999999996</v>
      </c>
      <c r="G5" s="92">
        <v>35.134</v>
      </c>
      <c r="H5" s="92">
        <v>133.40672000000001</v>
      </c>
      <c r="I5" s="92">
        <v>86.607560000000007</v>
      </c>
      <c r="J5" s="92">
        <v>216.98500000000001</v>
      </c>
      <c r="K5" s="92">
        <v>161.93800000000002</v>
      </c>
      <c r="L5" s="92">
        <v>27.22824</v>
      </c>
      <c r="M5" s="92">
        <v>66.832550000000012</v>
      </c>
      <c r="N5" s="92">
        <v>73.673649999999995</v>
      </c>
      <c r="O5" s="92">
        <v>120.94935</v>
      </c>
      <c r="P5" s="92">
        <v>145.00464000000005</v>
      </c>
      <c r="Q5" s="92">
        <v>173.38300000000001</v>
      </c>
      <c r="R5" s="92">
        <v>39.411580000000001</v>
      </c>
      <c r="S5" s="92">
        <v>172.91757999999999</v>
      </c>
      <c r="T5" s="92">
        <v>75.638419999999996</v>
      </c>
      <c r="U5" s="92">
        <v>64.122469999999993</v>
      </c>
      <c r="V5" s="92">
        <v>66.051770000000005</v>
      </c>
      <c r="W5" s="92">
        <v>51.367999999999995</v>
      </c>
      <c r="X5" s="92">
        <v>51.987730000000006</v>
      </c>
      <c r="Y5" s="92">
        <v>114.45514000000001</v>
      </c>
      <c r="Z5" s="92">
        <v>68.600999999999999</v>
      </c>
      <c r="AA5" s="94">
        <f t="shared" ref="AA5:AA16" si="0">SUM(B5:Z5)</f>
        <v>2399.88339</v>
      </c>
      <c r="AB5" s="94">
        <v>2491.2488999999991</v>
      </c>
      <c r="AE5" s="90"/>
      <c r="AF5" s="84"/>
    </row>
    <row r="6" spans="1:32" s="89" customFormat="1" ht="16.899999999999999" customHeight="1" x14ac:dyDescent="0.25">
      <c r="A6" s="62" t="s">
        <v>41</v>
      </c>
      <c r="B6" s="92">
        <v>55.131999999999998</v>
      </c>
      <c r="C6" s="92">
        <v>98.296790000000001</v>
      </c>
      <c r="D6" s="92">
        <v>172.49760000000001</v>
      </c>
      <c r="E6" s="92">
        <v>62.751280000000015</v>
      </c>
      <c r="F6" s="92">
        <v>88.157679999999999</v>
      </c>
      <c r="G6" s="92">
        <v>40.95872</v>
      </c>
      <c r="H6" s="92">
        <v>116.62030000000001</v>
      </c>
      <c r="I6" s="92">
        <v>76.462800000000001</v>
      </c>
      <c r="J6" s="92">
        <v>217.22342999999995</v>
      </c>
      <c r="K6" s="92">
        <v>137.881</v>
      </c>
      <c r="L6" s="92">
        <v>46.102399999999996</v>
      </c>
      <c r="M6" s="92">
        <v>89.866170000000011</v>
      </c>
      <c r="N6" s="92">
        <v>79.74799999999999</v>
      </c>
      <c r="O6" s="92">
        <v>156.23340999999996</v>
      </c>
      <c r="P6" s="92">
        <v>155.58699999999999</v>
      </c>
      <c r="Q6" s="92">
        <v>221.58766</v>
      </c>
      <c r="R6" s="92">
        <v>50.469650000000009</v>
      </c>
      <c r="S6" s="92">
        <v>168.83382</v>
      </c>
      <c r="T6" s="92">
        <v>83.428000000000026</v>
      </c>
      <c r="U6" s="92">
        <v>89.874850000000009</v>
      </c>
      <c r="V6" s="92">
        <v>106.29782</v>
      </c>
      <c r="W6" s="92">
        <v>49.338639999999991</v>
      </c>
      <c r="X6" s="92">
        <v>69.209090000000003</v>
      </c>
      <c r="Y6" s="92">
        <v>146.95600000000005</v>
      </c>
      <c r="Z6" s="92">
        <v>65.167429999999996</v>
      </c>
      <c r="AA6" s="91">
        <f t="shared" si="0"/>
        <v>2644.6815400000005</v>
      </c>
      <c r="AB6" s="91">
        <v>2548.7974899999999</v>
      </c>
      <c r="AE6" s="90"/>
      <c r="AF6" s="83"/>
    </row>
    <row r="7" spans="1:32" s="89" customFormat="1" ht="16.899999999999999" customHeight="1" x14ac:dyDescent="0.25">
      <c r="A7" s="61" t="s">
        <v>40</v>
      </c>
      <c r="B7" s="92">
        <v>71.32929</v>
      </c>
      <c r="C7" s="92">
        <v>120.86433</v>
      </c>
      <c r="D7" s="92">
        <v>204.59499999999997</v>
      </c>
      <c r="E7" s="92">
        <v>95.499000000000009</v>
      </c>
      <c r="F7" s="92">
        <v>91.226890000000012</v>
      </c>
      <c r="G7" s="92">
        <v>58.374000000000002</v>
      </c>
      <c r="H7" s="92">
        <v>132.97045000000003</v>
      </c>
      <c r="I7" s="92">
        <v>68.82495999999999</v>
      </c>
      <c r="J7" s="92">
        <v>278.786</v>
      </c>
      <c r="K7" s="92">
        <v>182.40665000000001</v>
      </c>
      <c r="L7" s="92">
        <v>52.518399999999986</v>
      </c>
      <c r="M7" s="92">
        <v>90.442380000000014</v>
      </c>
      <c r="N7" s="92">
        <v>99.0625</v>
      </c>
      <c r="O7" s="92">
        <v>166.25092000000001</v>
      </c>
      <c r="P7" s="92">
        <v>215.29943</v>
      </c>
      <c r="Q7" s="92">
        <v>222.94866999999994</v>
      </c>
      <c r="R7" s="92">
        <v>55.897749999999995</v>
      </c>
      <c r="S7" s="92">
        <v>183.92119</v>
      </c>
      <c r="T7" s="92">
        <v>123.76</v>
      </c>
      <c r="U7" s="92">
        <v>68.691590000000005</v>
      </c>
      <c r="V7" s="92">
        <v>99.476330000000004</v>
      </c>
      <c r="W7" s="92">
        <v>82.025559999999999</v>
      </c>
      <c r="X7" s="92">
        <v>77.213949999999997</v>
      </c>
      <c r="Y7" s="92">
        <v>158.87722000000002</v>
      </c>
      <c r="Z7" s="92">
        <v>71.397670000000005</v>
      </c>
      <c r="AA7" s="93">
        <f t="shared" si="0"/>
        <v>3072.6601299999993</v>
      </c>
      <c r="AB7" s="93">
        <v>1569.06774</v>
      </c>
      <c r="AE7" s="90"/>
      <c r="AF7" s="83"/>
    </row>
    <row r="8" spans="1:32" s="89" customFormat="1" ht="16.899999999999999" customHeight="1" x14ac:dyDescent="0.25">
      <c r="A8" s="62" t="s">
        <v>39</v>
      </c>
      <c r="B8" s="92">
        <v>87.372280000000003</v>
      </c>
      <c r="C8" s="92">
        <v>107.47649000000003</v>
      </c>
      <c r="D8" s="92">
        <v>185.34705999999997</v>
      </c>
      <c r="E8" s="92">
        <v>87.263130000000004</v>
      </c>
      <c r="F8" s="92">
        <v>100.93639999999999</v>
      </c>
      <c r="G8" s="92">
        <v>71.559190000000001</v>
      </c>
      <c r="H8" s="92">
        <v>131.94614000000001</v>
      </c>
      <c r="I8" s="92">
        <v>87.98572999999999</v>
      </c>
      <c r="J8" s="92">
        <v>270.64300000000003</v>
      </c>
      <c r="K8" s="92">
        <v>194.85702000000001</v>
      </c>
      <c r="L8" s="92">
        <v>52.320419999999984</v>
      </c>
      <c r="M8" s="92">
        <v>128.09009</v>
      </c>
      <c r="N8" s="92">
        <v>92.435000000000016</v>
      </c>
      <c r="O8" s="92">
        <v>191.01782</v>
      </c>
      <c r="P8" s="92">
        <v>177.87607999999997</v>
      </c>
      <c r="Q8" s="92">
        <v>192.81900000000002</v>
      </c>
      <c r="R8" s="92">
        <v>45.720639999999989</v>
      </c>
      <c r="S8" s="92">
        <v>155.48199000000002</v>
      </c>
      <c r="T8" s="92">
        <v>100.00032999999999</v>
      </c>
      <c r="U8" s="92">
        <v>98.803519999999992</v>
      </c>
      <c r="V8" s="92">
        <v>123.68662999999999</v>
      </c>
      <c r="W8" s="92">
        <v>68.338070000000016</v>
      </c>
      <c r="X8" s="92">
        <v>76.605619999999988</v>
      </c>
      <c r="Y8" s="92">
        <v>161.76102999999998</v>
      </c>
      <c r="Z8" s="92">
        <v>105.64777000000001</v>
      </c>
      <c r="AA8" s="91">
        <f t="shared" si="0"/>
        <v>3095.9904499999998</v>
      </c>
      <c r="AB8" s="91">
        <v>289.32741000000004</v>
      </c>
      <c r="AE8" s="90"/>
      <c r="AF8" s="83"/>
    </row>
    <row r="9" spans="1:32" s="89" customFormat="1" ht="16.899999999999999" customHeight="1" x14ac:dyDescent="0.25">
      <c r="A9" s="61" t="s">
        <v>38</v>
      </c>
      <c r="B9" s="92">
        <v>75.38</v>
      </c>
      <c r="C9" s="92">
        <v>130.87138999999999</v>
      </c>
      <c r="D9" s="92">
        <v>194.42099999999999</v>
      </c>
      <c r="E9" s="92">
        <v>95.056129999999996</v>
      </c>
      <c r="F9" s="92">
        <v>118.4105</v>
      </c>
      <c r="G9" s="92">
        <v>63.137349999999984</v>
      </c>
      <c r="H9" s="92">
        <v>150.62662</v>
      </c>
      <c r="I9" s="92">
        <v>83.487129999999993</v>
      </c>
      <c r="J9" s="92">
        <v>225.68205</v>
      </c>
      <c r="K9" s="92">
        <v>152.93848000000003</v>
      </c>
      <c r="L9" s="92">
        <v>46.387300000000003</v>
      </c>
      <c r="M9" s="92">
        <v>92.83</v>
      </c>
      <c r="N9" s="92">
        <v>108.31729</v>
      </c>
      <c r="O9" s="92">
        <v>174.65284000000003</v>
      </c>
      <c r="P9" s="92">
        <v>181.12545</v>
      </c>
      <c r="Q9" s="92">
        <v>213.1645</v>
      </c>
      <c r="R9" s="92">
        <v>59.035859999999992</v>
      </c>
      <c r="S9" s="92">
        <v>198.63324</v>
      </c>
      <c r="T9" s="92">
        <v>119.78700000000001</v>
      </c>
      <c r="U9" s="92">
        <v>81.934489999999997</v>
      </c>
      <c r="V9" s="92">
        <v>120.93790999999997</v>
      </c>
      <c r="W9" s="92">
        <v>71.582149999999999</v>
      </c>
      <c r="X9" s="92">
        <v>85.253950000000003</v>
      </c>
      <c r="Y9" s="92">
        <v>200.29311999999999</v>
      </c>
      <c r="Z9" s="92">
        <v>87.727049999999991</v>
      </c>
      <c r="AA9" s="93">
        <f t="shared" si="0"/>
        <v>3131.6727999999998</v>
      </c>
      <c r="AB9" s="93">
        <v>2441.0400100000006</v>
      </c>
      <c r="AE9" s="90"/>
      <c r="AF9" s="83"/>
    </row>
    <row r="10" spans="1:32" s="89" customFormat="1" ht="16.899999999999999" customHeight="1" x14ac:dyDescent="0.25">
      <c r="A10" s="62" t="s">
        <v>37</v>
      </c>
      <c r="B10" s="92">
        <v>84.785219999999995</v>
      </c>
      <c r="C10" s="92">
        <v>95.139189999999985</v>
      </c>
      <c r="D10" s="92">
        <v>229.09535000000002</v>
      </c>
      <c r="E10" s="92">
        <v>108.74200000000002</v>
      </c>
      <c r="F10" s="92">
        <v>116.35464</v>
      </c>
      <c r="G10" s="92">
        <v>51.16299999999999</v>
      </c>
      <c r="H10" s="92">
        <v>139.31779</v>
      </c>
      <c r="I10" s="92">
        <v>70.198000000000008</v>
      </c>
      <c r="J10" s="92">
        <v>245.41159999999999</v>
      </c>
      <c r="K10" s="92">
        <v>224.21402999999995</v>
      </c>
      <c r="L10" s="92">
        <v>55.580679999999994</v>
      </c>
      <c r="M10" s="92">
        <v>94.511359999999996</v>
      </c>
      <c r="N10" s="92">
        <v>93.593050000000019</v>
      </c>
      <c r="O10" s="92">
        <v>164.24850999999998</v>
      </c>
      <c r="P10" s="92">
        <v>170.29939999999999</v>
      </c>
      <c r="Q10" s="92">
        <v>187.48</v>
      </c>
      <c r="R10" s="92">
        <v>59.033390000000004</v>
      </c>
      <c r="S10" s="92">
        <v>179.95962999999998</v>
      </c>
      <c r="T10" s="92">
        <v>115.70437999999999</v>
      </c>
      <c r="U10" s="92">
        <v>82.434150000000002</v>
      </c>
      <c r="V10" s="92">
        <v>104.09616999999997</v>
      </c>
      <c r="W10" s="92">
        <v>70.875820000000019</v>
      </c>
      <c r="X10" s="92">
        <v>65.345250000000007</v>
      </c>
      <c r="Y10" s="92">
        <v>166.72471999999999</v>
      </c>
      <c r="Z10" s="92">
        <v>71.867700000000013</v>
      </c>
      <c r="AA10" s="91">
        <f t="shared" si="0"/>
        <v>3046.1750300000003</v>
      </c>
      <c r="AB10" s="91">
        <v>3232.2370599999999</v>
      </c>
      <c r="AE10" s="90"/>
      <c r="AF10" s="83"/>
    </row>
    <row r="11" spans="1:32" s="89" customFormat="1" ht="16.899999999999999" customHeight="1" x14ac:dyDescent="0.25">
      <c r="A11" s="64" t="s">
        <v>36</v>
      </c>
      <c r="B11" s="92">
        <v>76.975369999999998</v>
      </c>
      <c r="C11" s="92">
        <v>127.13006999999998</v>
      </c>
      <c r="D11" s="92">
        <v>194.488</v>
      </c>
      <c r="E11" s="92">
        <v>118.75297999999999</v>
      </c>
      <c r="F11" s="92">
        <v>101.32567999999999</v>
      </c>
      <c r="G11" s="92">
        <v>64.692000000000021</v>
      </c>
      <c r="H11" s="92">
        <v>152.82003</v>
      </c>
      <c r="I11" s="92">
        <v>103.51655999999998</v>
      </c>
      <c r="J11" s="92">
        <v>298.81300000000005</v>
      </c>
      <c r="K11" s="92">
        <v>173.58299999999997</v>
      </c>
      <c r="L11" s="92">
        <v>44.663640000000001</v>
      </c>
      <c r="M11" s="92">
        <v>97.849810000000005</v>
      </c>
      <c r="N11" s="92">
        <v>89.273099999999985</v>
      </c>
      <c r="O11" s="92">
        <v>184.52201000000002</v>
      </c>
      <c r="P11" s="92">
        <v>140.24500000000003</v>
      </c>
      <c r="Q11" s="92">
        <v>171.05976000000001</v>
      </c>
      <c r="R11" s="92">
        <v>58.569000000000003</v>
      </c>
      <c r="S11" s="92">
        <v>173.83955</v>
      </c>
      <c r="T11" s="92">
        <v>96.780050000000003</v>
      </c>
      <c r="U11" s="92">
        <v>82.139050000000012</v>
      </c>
      <c r="V11" s="92">
        <v>125.30450000000003</v>
      </c>
      <c r="W11" s="92">
        <v>91.692569999999989</v>
      </c>
      <c r="X11" s="92">
        <v>85.02267999999998</v>
      </c>
      <c r="Y11" s="92">
        <v>166.09700000000001</v>
      </c>
      <c r="Z11" s="92">
        <v>78.51343</v>
      </c>
      <c r="AA11" s="93">
        <f t="shared" si="0"/>
        <v>3097.6678400000005</v>
      </c>
      <c r="AB11" s="93">
        <v>3075.3386500000001</v>
      </c>
      <c r="AE11" s="90"/>
      <c r="AF11" s="83"/>
    </row>
    <row r="12" spans="1:32" s="89" customFormat="1" ht="16.899999999999999" customHeight="1" x14ac:dyDescent="0.25">
      <c r="A12" s="62" t="s">
        <v>35</v>
      </c>
      <c r="B12" s="92">
        <v>72.317179999999993</v>
      </c>
      <c r="C12" s="92">
        <v>107.54718000000001</v>
      </c>
      <c r="D12" s="92">
        <v>161.3135</v>
      </c>
      <c r="E12" s="92">
        <v>91.519460000000009</v>
      </c>
      <c r="F12" s="92">
        <v>90.803339999999992</v>
      </c>
      <c r="G12" s="92">
        <v>74.689000000000007</v>
      </c>
      <c r="H12" s="92">
        <v>129.03710000000001</v>
      </c>
      <c r="I12" s="92">
        <v>74.100009999999983</v>
      </c>
      <c r="J12" s="92">
        <v>218.79849999999999</v>
      </c>
      <c r="K12" s="92">
        <v>159.73600000000002</v>
      </c>
      <c r="L12" s="92">
        <v>42.127740000000003</v>
      </c>
      <c r="M12" s="92">
        <v>92.925899999999999</v>
      </c>
      <c r="N12" s="92">
        <v>81.949610000000007</v>
      </c>
      <c r="O12" s="92">
        <v>148.99423000000002</v>
      </c>
      <c r="P12" s="92">
        <v>163.01689999999999</v>
      </c>
      <c r="Q12" s="92">
        <v>159.91830999999999</v>
      </c>
      <c r="R12" s="92">
        <v>63.729710000000004</v>
      </c>
      <c r="S12" s="92">
        <v>167.91793999999999</v>
      </c>
      <c r="T12" s="92">
        <v>114.1465</v>
      </c>
      <c r="U12" s="92">
        <v>76.465849999999989</v>
      </c>
      <c r="V12" s="92">
        <v>126.04096000000001</v>
      </c>
      <c r="W12" s="92">
        <v>82.888499999999993</v>
      </c>
      <c r="X12" s="92">
        <v>69.26812000000001</v>
      </c>
      <c r="Y12" s="92">
        <v>149.94627</v>
      </c>
      <c r="Z12" s="92">
        <v>104.58544000000001</v>
      </c>
      <c r="AA12" s="91">
        <f t="shared" si="0"/>
        <v>2823.7832499999995</v>
      </c>
      <c r="AB12" s="91">
        <v>3032.70226</v>
      </c>
      <c r="AE12" s="90"/>
      <c r="AF12" s="83"/>
    </row>
    <row r="13" spans="1:32" s="89" customFormat="1" ht="16.899999999999999" customHeight="1" x14ac:dyDescent="0.25">
      <c r="A13" s="63" t="s">
        <v>34</v>
      </c>
      <c r="B13" s="92">
        <v>60.054000000000002</v>
      </c>
      <c r="C13" s="92">
        <v>115.61042999999999</v>
      </c>
      <c r="D13" s="92">
        <v>186.46199999999999</v>
      </c>
      <c r="E13" s="92">
        <v>93.348550000000003</v>
      </c>
      <c r="F13" s="92">
        <v>109.09104000000001</v>
      </c>
      <c r="G13" s="92">
        <v>66.326999999999998</v>
      </c>
      <c r="H13" s="92">
        <v>134.69910999999996</v>
      </c>
      <c r="I13" s="92">
        <v>87.374749999999992</v>
      </c>
      <c r="J13" s="92">
        <v>253.37980999999996</v>
      </c>
      <c r="K13" s="92">
        <v>165.47800000000004</v>
      </c>
      <c r="L13" s="92">
        <v>47.176400000000001</v>
      </c>
      <c r="M13" s="92">
        <v>70.311000000000007</v>
      </c>
      <c r="N13" s="92">
        <v>83.728430000000003</v>
      </c>
      <c r="O13" s="92">
        <v>160.36061999999998</v>
      </c>
      <c r="P13" s="92">
        <v>130.12</v>
      </c>
      <c r="Q13" s="92">
        <v>206.82539</v>
      </c>
      <c r="R13" s="92">
        <v>73.332900000000024</v>
      </c>
      <c r="S13" s="92">
        <v>181.90589999999997</v>
      </c>
      <c r="T13" s="92">
        <v>85.531799999999976</v>
      </c>
      <c r="U13" s="92">
        <v>78.632170000000016</v>
      </c>
      <c r="V13" s="92">
        <v>88.045039999999986</v>
      </c>
      <c r="W13" s="92">
        <v>91.616419999999991</v>
      </c>
      <c r="X13" s="92">
        <v>61.010899999999999</v>
      </c>
      <c r="Y13" s="92">
        <v>163.10599999999999</v>
      </c>
      <c r="Z13" s="92">
        <v>82.05552999999999</v>
      </c>
      <c r="AA13" s="93">
        <f t="shared" si="0"/>
        <v>2875.5831899999998</v>
      </c>
      <c r="AB13" s="93">
        <v>2908.7002700000003</v>
      </c>
      <c r="AE13" s="90"/>
      <c r="AF13" s="83"/>
    </row>
    <row r="14" spans="1:32" s="89" customFormat="1" ht="16.899999999999999" customHeight="1" x14ac:dyDescent="0.25">
      <c r="A14" s="62" t="s">
        <v>33</v>
      </c>
      <c r="B14" s="92">
        <v>63.732019999999999</v>
      </c>
      <c r="C14" s="92">
        <v>113.10953000000002</v>
      </c>
      <c r="D14" s="92">
        <v>193.1123</v>
      </c>
      <c r="E14" s="92">
        <v>93.440169999999995</v>
      </c>
      <c r="F14" s="92">
        <v>87.494219999999999</v>
      </c>
      <c r="G14" s="92">
        <v>47.389999999999993</v>
      </c>
      <c r="H14" s="92">
        <v>122.48586999999999</v>
      </c>
      <c r="I14" s="92">
        <v>65.748690000000011</v>
      </c>
      <c r="J14" s="92">
        <v>229.40965999999995</v>
      </c>
      <c r="K14" s="92">
        <v>186.13077999999996</v>
      </c>
      <c r="L14" s="92">
        <v>36.066000000000003</v>
      </c>
      <c r="M14" s="92">
        <v>88.73384999999999</v>
      </c>
      <c r="N14" s="92">
        <v>76.322949999999992</v>
      </c>
      <c r="O14" s="92">
        <v>160.18056999999999</v>
      </c>
      <c r="P14" s="92">
        <v>163.10511000000002</v>
      </c>
      <c r="Q14" s="92">
        <v>207.95598999999996</v>
      </c>
      <c r="R14" s="92">
        <v>63.840329999999994</v>
      </c>
      <c r="S14" s="92">
        <v>144.81842</v>
      </c>
      <c r="T14" s="92">
        <v>103.07442000000002</v>
      </c>
      <c r="U14" s="92">
        <v>95.925150000000002</v>
      </c>
      <c r="V14" s="92">
        <v>84.227789999999999</v>
      </c>
      <c r="W14" s="92">
        <v>74.730710000000002</v>
      </c>
      <c r="X14" s="92">
        <v>49.466480000000004</v>
      </c>
      <c r="Y14" s="92">
        <v>115.14166</v>
      </c>
      <c r="Z14" s="92">
        <v>67.561999999999998</v>
      </c>
      <c r="AA14" s="91">
        <f t="shared" si="0"/>
        <v>2733.2046699999992</v>
      </c>
      <c r="AB14" s="91">
        <v>3192.1507300000003</v>
      </c>
      <c r="AE14" s="90"/>
      <c r="AF14" s="83"/>
    </row>
    <row r="15" spans="1:32" s="89" customFormat="1" ht="16.899999999999999" customHeight="1" x14ac:dyDescent="0.25">
      <c r="A15" s="61" t="s">
        <v>32</v>
      </c>
      <c r="B15" s="92">
        <v>63.063790000000012</v>
      </c>
      <c r="C15" s="92">
        <v>79.060340000000011</v>
      </c>
      <c r="D15" s="92">
        <v>169.46170999999995</v>
      </c>
      <c r="E15" s="92">
        <v>76.776480000000006</v>
      </c>
      <c r="F15" s="92">
        <v>68.210360000000023</v>
      </c>
      <c r="G15" s="92">
        <v>34.2303</v>
      </c>
      <c r="H15" s="92">
        <v>119.56446999999999</v>
      </c>
      <c r="I15" s="92">
        <v>66.518500000000003</v>
      </c>
      <c r="J15" s="92">
        <v>231.73191</v>
      </c>
      <c r="K15" s="92">
        <v>157.16033999999999</v>
      </c>
      <c r="L15" s="92">
        <v>35.037670000000006</v>
      </c>
      <c r="M15" s="92">
        <v>50.180669999999992</v>
      </c>
      <c r="N15" s="92">
        <v>87.72484</v>
      </c>
      <c r="O15" s="92">
        <v>129.70655000000002</v>
      </c>
      <c r="P15" s="92">
        <v>140.63582000000002</v>
      </c>
      <c r="Q15" s="92">
        <v>190.95348999999999</v>
      </c>
      <c r="R15" s="92">
        <v>61.397550000000003</v>
      </c>
      <c r="S15" s="92">
        <v>180.72223000000005</v>
      </c>
      <c r="T15" s="92">
        <v>76.784149999999983</v>
      </c>
      <c r="U15" s="92">
        <v>62.680830000000007</v>
      </c>
      <c r="V15" s="92">
        <v>52.788509999999995</v>
      </c>
      <c r="W15" s="92">
        <v>61.691000000000003</v>
      </c>
      <c r="X15" s="92">
        <v>50.74295</v>
      </c>
      <c r="Y15" s="92">
        <v>118.56814</v>
      </c>
      <c r="Z15" s="92">
        <v>57.224679999999999</v>
      </c>
      <c r="AA15" s="93">
        <f t="shared" si="0"/>
        <v>2422.617279999999</v>
      </c>
      <c r="AB15" s="93">
        <v>2756.5055700000003</v>
      </c>
      <c r="AE15" s="90"/>
      <c r="AF15" s="83"/>
    </row>
    <row r="16" spans="1:32" s="89" customFormat="1" ht="16.899999999999999" customHeight="1" thickBot="1" x14ac:dyDescent="0.3">
      <c r="A16" s="59" t="s">
        <v>31</v>
      </c>
      <c r="B16" s="92">
        <v>59.723580000000005</v>
      </c>
      <c r="C16" s="92">
        <v>93.369340000000022</v>
      </c>
      <c r="D16" s="92">
        <v>168.15364</v>
      </c>
      <c r="E16" s="92">
        <v>83.971410000000006</v>
      </c>
      <c r="F16" s="92">
        <v>99.071660000000008</v>
      </c>
      <c r="G16" s="92">
        <v>57.671510000000005</v>
      </c>
      <c r="H16" s="92">
        <v>123.74585999999999</v>
      </c>
      <c r="I16" s="92">
        <v>61.246680000000005</v>
      </c>
      <c r="J16" s="92">
        <v>221.11181000000002</v>
      </c>
      <c r="K16" s="92">
        <v>147.66922</v>
      </c>
      <c r="L16" s="92">
        <v>41.924000000000007</v>
      </c>
      <c r="M16" s="92">
        <v>69.182100000000005</v>
      </c>
      <c r="N16" s="92">
        <v>80.742639999999994</v>
      </c>
      <c r="O16" s="92">
        <v>149.12932000000001</v>
      </c>
      <c r="P16" s="92">
        <v>120.54186000000001</v>
      </c>
      <c r="Q16" s="92">
        <v>188.18409999999997</v>
      </c>
      <c r="R16" s="92">
        <v>43.512230000000002</v>
      </c>
      <c r="S16" s="92">
        <v>174.42775000000003</v>
      </c>
      <c r="T16" s="92">
        <v>73.244550000000004</v>
      </c>
      <c r="U16" s="92">
        <v>88.85972000000001</v>
      </c>
      <c r="V16" s="92">
        <v>84.908539999999974</v>
      </c>
      <c r="W16" s="92">
        <v>72.791210000000007</v>
      </c>
      <c r="X16" s="92">
        <v>79.688550000000006</v>
      </c>
      <c r="Y16" s="92">
        <v>129.76297</v>
      </c>
      <c r="Z16" s="92">
        <v>72.397599999999997</v>
      </c>
      <c r="AA16" s="91">
        <f t="shared" si="0"/>
        <v>2585.0318499999989</v>
      </c>
      <c r="AB16" s="91">
        <v>2444.5530700000004</v>
      </c>
      <c r="AE16" s="90"/>
      <c r="AF16" s="83"/>
    </row>
    <row r="17" spans="2:32" x14ac:dyDescent="0.25">
      <c r="B17" s="88">
        <f t="shared" ref="B17:AA17" si="1">SUM(B5:B16)</f>
        <v>831.72261000000003</v>
      </c>
      <c r="C17" s="87">
        <f t="shared" si="1"/>
        <v>1280.4634699999999</v>
      </c>
      <c r="D17" s="87">
        <f t="shared" si="1"/>
        <v>2201.8418700000002</v>
      </c>
      <c r="E17" s="87">
        <f t="shared" si="1"/>
        <v>1091.4393300000002</v>
      </c>
      <c r="F17" s="87">
        <f t="shared" si="1"/>
        <v>1144.2096800000002</v>
      </c>
      <c r="G17" s="87">
        <f t="shared" si="1"/>
        <v>665.32606999999996</v>
      </c>
      <c r="H17" s="87">
        <f t="shared" si="1"/>
        <v>1587.2404600000002</v>
      </c>
      <c r="I17" s="87">
        <f t="shared" si="1"/>
        <v>932.07136999999989</v>
      </c>
      <c r="J17" s="87">
        <f t="shared" si="1"/>
        <v>2907.9757699999996</v>
      </c>
      <c r="K17" s="87">
        <f t="shared" si="1"/>
        <v>2043.9925199999998</v>
      </c>
      <c r="L17" s="87">
        <f t="shared" si="1"/>
        <v>527.13288999999997</v>
      </c>
      <c r="M17" s="87">
        <f t="shared" si="1"/>
        <v>1031.7558800000002</v>
      </c>
      <c r="N17" s="87">
        <f t="shared" si="1"/>
        <v>1046.57106</v>
      </c>
      <c r="O17" s="87">
        <f t="shared" si="1"/>
        <v>1906.2461500000002</v>
      </c>
      <c r="P17" s="87">
        <f t="shared" si="1"/>
        <v>1902.8566900000003</v>
      </c>
      <c r="Q17" s="87">
        <f t="shared" si="1"/>
        <v>2336.2798699999998</v>
      </c>
      <c r="R17" s="87">
        <f t="shared" si="1"/>
        <v>673.95059000000015</v>
      </c>
      <c r="S17" s="87">
        <f t="shared" si="1"/>
        <v>2083.3792400000002</v>
      </c>
      <c r="T17" s="87">
        <f t="shared" si="1"/>
        <v>1167.8796000000002</v>
      </c>
      <c r="U17" s="87">
        <f t="shared" si="1"/>
        <v>970.56384000000003</v>
      </c>
      <c r="V17" s="87">
        <f t="shared" si="1"/>
        <v>1181.8619699999999</v>
      </c>
      <c r="W17" s="87">
        <f t="shared" si="1"/>
        <v>868.93865000000005</v>
      </c>
      <c r="X17" s="87">
        <f t="shared" si="1"/>
        <v>820.81527000000006</v>
      </c>
      <c r="Y17" s="87">
        <f t="shared" si="1"/>
        <v>1791.6892699999999</v>
      </c>
      <c r="Z17" s="86">
        <f t="shared" si="1"/>
        <v>932.7473</v>
      </c>
      <c r="AA17" s="85">
        <f t="shared" si="1"/>
        <v>33928.951419999998</v>
      </c>
      <c r="AB17" s="85">
        <v>29981.669160000005</v>
      </c>
      <c r="AC17" s="78"/>
      <c r="AF17" s="76"/>
    </row>
    <row r="18" spans="2:3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101" t="s">
        <v>52</v>
      </c>
      <c r="Z18" s="101"/>
      <c r="AA18" s="81">
        <v>1.35</v>
      </c>
      <c r="AB18" s="52">
        <v>3.67</v>
      </c>
      <c r="AF18" s="76"/>
    </row>
    <row r="19" spans="2:32" x14ac:dyDescent="0.25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101" t="s">
        <v>51</v>
      </c>
      <c r="Z19" s="101"/>
      <c r="AA19" s="81">
        <v>34.795999999999999</v>
      </c>
      <c r="AB19" s="78">
        <v>23.085000000000001</v>
      </c>
      <c r="AF19" s="76"/>
    </row>
    <row r="20" spans="2:32" x14ac:dyDescent="0.25">
      <c r="B20" s="84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101" t="s">
        <v>50</v>
      </c>
      <c r="Z20" s="101"/>
      <c r="AA20" s="81">
        <f>[1]resum!$Q$29</f>
        <v>446.48</v>
      </c>
      <c r="AB20" s="52">
        <v>464.36</v>
      </c>
      <c r="AF20" s="76"/>
    </row>
    <row r="21" spans="2:32" x14ac:dyDescent="0.2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96"/>
      <c r="Z21" s="96"/>
      <c r="AA21" s="82">
        <f>SUM(AA17:AA20)</f>
        <v>34411.577420000001</v>
      </c>
      <c r="AB21" s="80">
        <f>SUM(AB17:AB20)</f>
        <v>30472.784160000003</v>
      </c>
      <c r="AF21" s="76"/>
    </row>
    <row r="22" spans="2:32" x14ac:dyDescent="0.25">
      <c r="B22" s="77"/>
      <c r="Z22" s="52"/>
      <c r="AA22" s="81"/>
      <c r="AF22" s="76"/>
    </row>
    <row r="23" spans="2:32" x14ac:dyDescent="0.25">
      <c r="Z23" s="80"/>
      <c r="AA23" s="79"/>
      <c r="AF23" s="76"/>
    </row>
    <row r="24" spans="2:32" x14ac:dyDescent="0.25">
      <c r="Z24" s="78"/>
      <c r="AA24" s="79"/>
      <c r="AF24" s="76"/>
    </row>
    <row r="25" spans="2:32" x14ac:dyDescent="0.25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8"/>
      <c r="AF25" s="76"/>
    </row>
    <row r="26" spans="2:32" x14ac:dyDescent="0.25">
      <c r="Z26" s="78"/>
      <c r="AA26" s="79"/>
      <c r="AF26" s="76"/>
    </row>
    <row r="27" spans="2:32" x14ac:dyDescent="0.25">
      <c r="Z27" s="78"/>
      <c r="AF27" s="76"/>
    </row>
    <row r="28" spans="2:32" x14ac:dyDescent="0.25">
      <c r="B28" s="77"/>
      <c r="Z28" s="52"/>
      <c r="AF28" s="76"/>
    </row>
    <row r="29" spans="2:32" x14ac:dyDescent="0.25">
      <c r="Z29" s="52"/>
      <c r="AF29" s="76"/>
    </row>
    <row r="30" spans="2:32" x14ac:dyDescent="0.25">
      <c r="Z30" s="52"/>
    </row>
    <row r="31" spans="2:32" x14ac:dyDescent="0.25">
      <c r="Z31" s="52"/>
    </row>
    <row r="32" spans="2:32" x14ac:dyDescent="0.25">
      <c r="Z32" s="52"/>
    </row>
    <row r="33" spans="26:26" x14ac:dyDescent="0.25">
      <c r="Z33" s="52"/>
    </row>
    <row r="34" spans="26:26" x14ac:dyDescent="0.25">
      <c r="Z34" s="52"/>
    </row>
    <row r="35" spans="26:26" x14ac:dyDescent="0.25">
      <c r="Z35" s="52"/>
    </row>
    <row r="36" spans="26:26" x14ac:dyDescent="0.25">
      <c r="Z36" s="52"/>
    </row>
    <row r="37" spans="26:26" x14ac:dyDescent="0.25">
      <c r="Z37" s="52"/>
    </row>
    <row r="38" spans="26:26" x14ac:dyDescent="0.25">
      <c r="Z38" s="52"/>
    </row>
    <row r="39" spans="26:26" x14ac:dyDescent="0.25">
      <c r="Z39" s="52"/>
    </row>
    <row r="40" spans="26:26" x14ac:dyDescent="0.25">
      <c r="Z40" s="52"/>
    </row>
    <row r="41" spans="26:26" x14ac:dyDescent="0.25">
      <c r="Z41" s="52"/>
    </row>
    <row r="42" spans="26:26" x14ac:dyDescent="0.25">
      <c r="Z42" s="52"/>
    </row>
    <row r="43" spans="26:26" x14ac:dyDescent="0.25">
      <c r="Z43" s="52"/>
    </row>
    <row r="44" spans="26:26" x14ac:dyDescent="0.25">
      <c r="Z44" s="52"/>
    </row>
    <row r="45" spans="26:26" x14ac:dyDescent="0.25">
      <c r="Z45" s="52"/>
    </row>
    <row r="46" spans="26:26" x14ac:dyDescent="0.25">
      <c r="Z46" s="52"/>
    </row>
    <row r="47" spans="26:26" x14ac:dyDescent="0.25">
      <c r="Z47" s="52"/>
    </row>
    <row r="48" spans="26:26" x14ac:dyDescent="0.25">
      <c r="Z48" s="52"/>
    </row>
    <row r="49" spans="1:28" x14ac:dyDescent="0.25">
      <c r="Z49" s="52"/>
    </row>
    <row r="50" spans="1:28" ht="15.75" thickBot="1" x14ac:dyDescent="0.3">
      <c r="A50" s="70" t="s">
        <v>49</v>
      </c>
      <c r="Z50" s="52"/>
    </row>
    <row r="51" spans="1:28" ht="93" thickBot="1" x14ac:dyDescent="0.3">
      <c r="A51" s="69" t="s">
        <v>46</v>
      </c>
      <c r="B51" s="75" t="s">
        <v>5</v>
      </c>
      <c r="C51" s="74" t="s">
        <v>6</v>
      </c>
      <c r="D51" s="73" t="s">
        <v>7</v>
      </c>
      <c r="E51" s="74" t="s">
        <v>8</v>
      </c>
      <c r="F51" s="74" t="s">
        <v>9</v>
      </c>
      <c r="G51" s="74" t="s">
        <v>10</v>
      </c>
      <c r="H51" s="74" t="s">
        <v>11</v>
      </c>
      <c r="I51" s="74" t="s">
        <v>12</v>
      </c>
      <c r="J51" s="74" t="s">
        <v>13</v>
      </c>
      <c r="K51" s="74" t="s">
        <v>14</v>
      </c>
      <c r="L51" s="74" t="s">
        <v>15</v>
      </c>
      <c r="M51" s="74" t="s">
        <v>16</v>
      </c>
      <c r="N51" s="74" t="s">
        <v>17</v>
      </c>
      <c r="O51" s="73" t="s">
        <v>18</v>
      </c>
      <c r="P51" s="74" t="s">
        <v>19</v>
      </c>
      <c r="Q51" s="73" t="s">
        <v>20</v>
      </c>
      <c r="R51" s="74" t="s">
        <v>21</v>
      </c>
      <c r="S51" s="74" t="s">
        <v>22</v>
      </c>
      <c r="T51" s="74" t="s">
        <v>23</v>
      </c>
      <c r="U51" s="73" t="s">
        <v>24</v>
      </c>
      <c r="V51" s="73" t="s">
        <v>25</v>
      </c>
      <c r="W51" s="74" t="s">
        <v>26</v>
      </c>
      <c r="X51" s="74" t="s">
        <v>27</v>
      </c>
      <c r="Y51" s="73" t="s">
        <v>28</v>
      </c>
      <c r="Z51" s="72" t="s">
        <v>29</v>
      </c>
      <c r="AA51" s="67" t="s">
        <v>3</v>
      </c>
      <c r="AB51" s="67" t="s">
        <v>48</v>
      </c>
    </row>
    <row r="52" spans="1:28" x14ac:dyDescent="0.25">
      <c r="A52" s="66" t="s">
        <v>42</v>
      </c>
      <c r="B52" s="58">
        <v>960</v>
      </c>
      <c r="C52" s="58">
        <v>1226</v>
      </c>
      <c r="D52" s="58">
        <v>1122</v>
      </c>
      <c r="E52" s="58">
        <v>1089</v>
      </c>
      <c r="F52" s="58">
        <v>1222</v>
      </c>
      <c r="G52" s="58">
        <v>279</v>
      </c>
      <c r="H52" s="58">
        <v>555</v>
      </c>
      <c r="I52" s="58">
        <v>1629</v>
      </c>
      <c r="J52" s="58">
        <v>2300</v>
      </c>
      <c r="K52" s="58">
        <v>1088</v>
      </c>
      <c r="L52" s="58">
        <v>332</v>
      </c>
      <c r="M52" s="58">
        <v>859</v>
      </c>
      <c r="N52" s="58">
        <v>988</v>
      </c>
      <c r="O52" s="58">
        <v>1243</v>
      </c>
      <c r="P52" s="58">
        <v>1245</v>
      </c>
      <c r="Q52" s="58">
        <v>1753</v>
      </c>
      <c r="R52" s="58">
        <v>592</v>
      </c>
      <c r="S52" s="58">
        <v>479</v>
      </c>
      <c r="T52" s="58">
        <v>933</v>
      </c>
      <c r="U52" s="58">
        <v>913</v>
      </c>
      <c r="V52" s="58">
        <v>1208</v>
      </c>
      <c r="W52" s="58">
        <v>486</v>
      </c>
      <c r="X52" s="58">
        <v>430</v>
      </c>
      <c r="Y52" s="58">
        <v>1148</v>
      </c>
      <c r="Z52" s="58">
        <v>1296</v>
      </c>
      <c r="AA52" s="65">
        <f t="shared" ref="AA52:AA63" si="2">SUM(B52:Z52)</f>
        <v>25375</v>
      </c>
      <c r="AB52" s="65">
        <v>21905</v>
      </c>
    </row>
    <row r="53" spans="1:28" x14ac:dyDescent="0.25">
      <c r="A53" s="62" t="s">
        <v>41</v>
      </c>
      <c r="B53" s="58">
        <v>741</v>
      </c>
      <c r="C53" s="58">
        <v>1078</v>
      </c>
      <c r="D53" s="58">
        <v>1254</v>
      </c>
      <c r="E53" s="58">
        <v>1164</v>
      </c>
      <c r="F53" s="58">
        <v>1131</v>
      </c>
      <c r="G53" s="58">
        <v>335</v>
      </c>
      <c r="H53" s="58">
        <v>529</v>
      </c>
      <c r="I53" s="58">
        <v>1340</v>
      </c>
      <c r="J53" s="58">
        <v>2287</v>
      </c>
      <c r="K53" s="58">
        <v>1024</v>
      </c>
      <c r="L53" s="58">
        <v>351</v>
      </c>
      <c r="M53" s="58">
        <v>842</v>
      </c>
      <c r="N53" s="58">
        <v>1009</v>
      </c>
      <c r="O53" s="58">
        <v>1221</v>
      </c>
      <c r="P53" s="58">
        <v>1317</v>
      </c>
      <c r="Q53" s="58">
        <v>1753</v>
      </c>
      <c r="R53" s="58">
        <v>520</v>
      </c>
      <c r="S53" s="58">
        <v>555</v>
      </c>
      <c r="T53" s="58">
        <v>928</v>
      </c>
      <c r="U53" s="58">
        <v>940</v>
      </c>
      <c r="V53" s="58">
        <v>1196</v>
      </c>
      <c r="W53" s="58">
        <v>632</v>
      </c>
      <c r="X53" s="58">
        <v>503</v>
      </c>
      <c r="Y53" s="58">
        <v>1107</v>
      </c>
      <c r="Z53" s="58">
        <v>1240</v>
      </c>
      <c r="AA53" s="57">
        <f t="shared" si="2"/>
        <v>24997</v>
      </c>
      <c r="AB53" s="57">
        <v>22626</v>
      </c>
    </row>
    <row r="54" spans="1:28" x14ac:dyDescent="0.25">
      <c r="A54" s="61" t="s">
        <v>40</v>
      </c>
      <c r="B54" s="58">
        <v>868</v>
      </c>
      <c r="C54" s="58">
        <v>1286</v>
      </c>
      <c r="D54" s="58">
        <v>1389</v>
      </c>
      <c r="E54" s="58">
        <v>1252</v>
      </c>
      <c r="F54" s="58">
        <v>1420</v>
      </c>
      <c r="G54" s="58">
        <v>457</v>
      </c>
      <c r="H54" s="58">
        <v>505</v>
      </c>
      <c r="I54" s="58">
        <v>1472</v>
      </c>
      <c r="J54" s="58">
        <v>2689</v>
      </c>
      <c r="K54" s="58">
        <v>928</v>
      </c>
      <c r="L54" s="58">
        <v>477</v>
      </c>
      <c r="M54" s="58">
        <v>1034</v>
      </c>
      <c r="N54" s="58">
        <v>1083</v>
      </c>
      <c r="O54" s="58">
        <v>1416</v>
      </c>
      <c r="P54" s="58">
        <v>1577</v>
      </c>
      <c r="Q54" s="58">
        <v>1967</v>
      </c>
      <c r="R54" s="58">
        <v>589</v>
      </c>
      <c r="S54" s="58">
        <v>683</v>
      </c>
      <c r="T54" s="58">
        <v>1025</v>
      </c>
      <c r="U54" s="58">
        <v>940</v>
      </c>
      <c r="V54" s="58">
        <v>1485</v>
      </c>
      <c r="W54" s="58">
        <v>762</v>
      </c>
      <c r="X54" s="58">
        <v>505</v>
      </c>
      <c r="Y54" s="58">
        <v>1357</v>
      </c>
      <c r="Z54" s="58">
        <v>1348</v>
      </c>
      <c r="AA54" s="60">
        <f t="shared" si="2"/>
        <v>28514</v>
      </c>
      <c r="AB54" s="60">
        <v>10101</v>
      </c>
    </row>
    <row r="55" spans="1:28" x14ac:dyDescent="0.25">
      <c r="A55" s="62" t="s">
        <v>39</v>
      </c>
      <c r="B55" s="58">
        <v>1011</v>
      </c>
      <c r="C55" s="58">
        <v>1180</v>
      </c>
      <c r="D55" s="58">
        <v>1265</v>
      </c>
      <c r="E55" s="58">
        <v>1243</v>
      </c>
      <c r="F55" s="58">
        <v>1398</v>
      </c>
      <c r="G55" s="58">
        <v>419</v>
      </c>
      <c r="H55" s="58">
        <v>493</v>
      </c>
      <c r="I55" s="58">
        <v>1402</v>
      </c>
      <c r="J55" s="58">
        <v>2439</v>
      </c>
      <c r="K55" s="58">
        <v>858</v>
      </c>
      <c r="L55" s="58">
        <v>448</v>
      </c>
      <c r="M55" s="58">
        <v>854</v>
      </c>
      <c r="N55" s="58">
        <v>1028</v>
      </c>
      <c r="O55" s="58">
        <v>1339</v>
      </c>
      <c r="P55" s="58">
        <v>1527</v>
      </c>
      <c r="Q55" s="58">
        <v>1944</v>
      </c>
      <c r="R55" s="58">
        <v>628</v>
      </c>
      <c r="S55" s="58">
        <v>791</v>
      </c>
      <c r="T55" s="58">
        <v>1021</v>
      </c>
      <c r="U55" s="58">
        <v>990</v>
      </c>
      <c r="V55" s="58">
        <v>1393</v>
      </c>
      <c r="W55" s="58">
        <v>688</v>
      </c>
      <c r="X55" s="58">
        <v>523</v>
      </c>
      <c r="Y55" s="58">
        <v>1391</v>
      </c>
      <c r="Z55" s="58">
        <v>1425</v>
      </c>
      <c r="AA55" s="57">
        <f t="shared" si="2"/>
        <v>27698</v>
      </c>
      <c r="AB55" s="57">
        <v>97</v>
      </c>
    </row>
    <row r="56" spans="1:28" x14ac:dyDescent="0.25">
      <c r="A56" s="61" t="s">
        <v>38</v>
      </c>
      <c r="B56" s="58">
        <v>1037</v>
      </c>
      <c r="C56" s="58">
        <v>1380</v>
      </c>
      <c r="D56" s="58">
        <v>1358</v>
      </c>
      <c r="E56" s="58">
        <v>1221</v>
      </c>
      <c r="F56" s="58">
        <v>1373</v>
      </c>
      <c r="G56" s="58">
        <v>508</v>
      </c>
      <c r="H56" s="58">
        <v>486</v>
      </c>
      <c r="I56" s="58">
        <v>1532</v>
      </c>
      <c r="J56" s="58">
        <v>2634</v>
      </c>
      <c r="K56" s="58">
        <v>879</v>
      </c>
      <c r="L56" s="58">
        <v>441</v>
      </c>
      <c r="M56" s="58">
        <v>799</v>
      </c>
      <c r="N56" s="58">
        <v>1143</v>
      </c>
      <c r="O56" s="58">
        <v>1561</v>
      </c>
      <c r="P56" s="58">
        <v>1479</v>
      </c>
      <c r="Q56" s="58">
        <v>2142</v>
      </c>
      <c r="R56" s="58">
        <v>612</v>
      </c>
      <c r="S56" s="58">
        <v>1028</v>
      </c>
      <c r="T56" s="58">
        <v>1031</v>
      </c>
      <c r="U56" s="58">
        <v>1063</v>
      </c>
      <c r="V56" s="58">
        <v>1563</v>
      </c>
      <c r="W56" s="58">
        <v>767</v>
      </c>
      <c r="X56" s="58">
        <v>500</v>
      </c>
      <c r="Y56" s="58">
        <v>1757</v>
      </c>
      <c r="Z56" s="58">
        <v>1446</v>
      </c>
      <c r="AA56" s="60">
        <f t="shared" si="2"/>
        <v>29740</v>
      </c>
      <c r="AB56" s="60">
        <v>20287</v>
      </c>
    </row>
    <row r="57" spans="1:28" x14ac:dyDescent="0.25">
      <c r="A57" s="62" t="s">
        <v>37</v>
      </c>
      <c r="B57" s="58">
        <v>965</v>
      </c>
      <c r="C57" s="58">
        <v>1136</v>
      </c>
      <c r="D57" s="58">
        <v>1306</v>
      </c>
      <c r="E57" s="58">
        <v>1279</v>
      </c>
      <c r="F57" s="58">
        <v>1342</v>
      </c>
      <c r="G57" s="58">
        <v>481</v>
      </c>
      <c r="H57" s="58">
        <v>444</v>
      </c>
      <c r="I57" s="58">
        <v>1381</v>
      </c>
      <c r="J57" s="58">
        <v>2516</v>
      </c>
      <c r="K57" s="58">
        <v>950</v>
      </c>
      <c r="L57" s="58">
        <v>345</v>
      </c>
      <c r="M57" s="58">
        <v>800</v>
      </c>
      <c r="N57" s="58">
        <v>1104</v>
      </c>
      <c r="O57" s="58">
        <v>1507</v>
      </c>
      <c r="P57" s="58">
        <v>1611</v>
      </c>
      <c r="Q57" s="58">
        <v>1891</v>
      </c>
      <c r="R57" s="58">
        <v>535</v>
      </c>
      <c r="S57" s="58">
        <v>904</v>
      </c>
      <c r="T57" s="58">
        <v>910</v>
      </c>
      <c r="U57" s="58">
        <v>1014</v>
      </c>
      <c r="V57" s="58">
        <v>1655</v>
      </c>
      <c r="W57" s="58">
        <v>770</v>
      </c>
      <c r="X57" s="58">
        <v>534</v>
      </c>
      <c r="Y57" s="58">
        <v>1787</v>
      </c>
      <c r="Z57" s="58">
        <v>1412</v>
      </c>
      <c r="AA57" s="57">
        <f t="shared" si="2"/>
        <v>28579</v>
      </c>
      <c r="AB57" s="57">
        <v>30515</v>
      </c>
    </row>
    <row r="58" spans="1:28" x14ac:dyDescent="0.25">
      <c r="A58" s="64" t="s">
        <v>36</v>
      </c>
      <c r="B58" s="58">
        <v>1033</v>
      </c>
      <c r="C58" s="58">
        <v>1301</v>
      </c>
      <c r="D58" s="58">
        <v>1377</v>
      </c>
      <c r="E58" s="58">
        <v>1212</v>
      </c>
      <c r="F58" s="58">
        <v>1288</v>
      </c>
      <c r="G58" s="58">
        <v>541</v>
      </c>
      <c r="H58" s="58">
        <v>1024</v>
      </c>
      <c r="I58" s="58">
        <v>1531</v>
      </c>
      <c r="J58" s="58">
        <v>1676</v>
      </c>
      <c r="K58" s="58">
        <v>754</v>
      </c>
      <c r="L58" s="58">
        <v>345</v>
      </c>
      <c r="M58" s="58">
        <v>848</v>
      </c>
      <c r="N58" s="58">
        <v>1054</v>
      </c>
      <c r="O58" s="58">
        <v>1472</v>
      </c>
      <c r="P58" s="58">
        <v>1551</v>
      </c>
      <c r="Q58" s="58">
        <v>1797</v>
      </c>
      <c r="R58" s="58">
        <v>531</v>
      </c>
      <c r="S58" s="58">
        <v>938</v>
      </c>
      <c r="T58" s="58">
        <v>918</v>
      </c>
      <c r="U58" s="58">
        <v>997</v>
      </c>
      <c r="V58" s="58">
        <v>1594</v>
      </c>
      <c r="W58" s="58">
        <v>863</v>
      </c>
      <c r="X58" s="58">
        <v>546</v>
      </c>
      <c r="Y58" s="58">
        <v>1792</v>
      </c>
      <c r="Z58" s="58">
        <v>1519</v>
      </c>
      <c r="AA58" s="60">
        <f t="shared" si="2"/>
        <v>28502</v>
      </c>
      <c r="AB58" s="60">
        <v>28579</v>
      </c>
    </row>
    <row r="59" spans="1:28" x14ac:dyDescent="0.25">
      <c r="A59" s="62" t="s">
        <v>35</v>
      </c>
      <c r="B59" s="58">
        <v>998</v>
      </c>
      <c r="C59" s="58">
        <v>1671</v>
      </c>
      <c r="D59" s="58">
        <v>1227</v>
      </c>
      <c r="E59" s="58">
        <v>1153</v>
      </c>
      <c r="F59" s="58">
        <v>1395</v>
      </c>
      <c r="G59" s="58">
        <v>585</v>
      </c>
      <c r="H59" s="58">
        <v>426</v>
      </c>
      <c r="I59" s="58">
        <v>1581</v>
      </c>
      <c r="J59" s="58">
        <v>2309</v>
      </c>
      <c r="K59" s="58">
        <v>861</v>
      </c>
      <c r="L59" s="58">
        <v>273</v>
      </c>
      <c r="M59" s="58">
        <v>880</v>
      </c>
      <c r="N59" s="58">
        <v>1064</v>
      </c>
      <c r="O59" s="58">
        <v>1467</v>
      </c>
      <c r="P59" s="58">
        <v>1601</v>
      </c>
      <c r="Q59" s="58">
        <v>1514</v>
      </c>
      <c r="R59" s="58">
        <v>482</v>
      </c>
      <c r="S59" s="58">
        <v>838</v>
      </c>
      <c r="T59" s="58">
        <v>925</v>
      </c>
      <c r="U59" s="58">
        <v>995</v>
      </c>
      <c r="V59" s="58">
        <v>1766</v>
      </c>
      <c r="W59" s="58">
        <v>910</v>
      </c>
      <c r="X59" s="58">
        <v>615</v>
      </c>
      <c r="Y59" s="58">
        <v>1724</v>
      </c>
      <c r="Z59" s="58">
        <v>1610</v>
      </c>
      <c r="AA59" s="57">
        <f t="shared" si="2"/>
        <v>28870</v>
      </c>
      <c r="AB59" s="57">
        <v>29348</v>
      </c>
    </row>
    <row r="60" spans="1:28" x14ac:dyDescent="0.25">
      <c r="A60" s="63" t="s">
        <v>34</v>
      </c>
      <c r="B60" s="58">
        <v>883</v>
      </c>
      <c r="C60" s="58">
        <v>1389</v>
      </c>
      <c r="D60" s="58">
        <v>1232</v>
      </c>
      <c r="E60" s="58">
        <v>1238</v>
      </c>
      <c r="F60" s="58">
        <v>1471</v>
      </c>
      <c r="G60" s="58">
        <v>431</v>
      </c>
      <c r="H60" s="58">
        <v>392</v>
      </c>
      <c r="I60" s="58">
        <v>1486</v>
      </c>
      <c r="J60" s="58">
        <v>2610</v>
      </c>
      <c r="K60" s="58">
        <v>827</v>
      </c>
      <c r="L60" s="58">
        <v>333</v>
      </c>
      <c r="M60" s="58">
        <v>773</v>
      </c>
      <c r="N60" s="58">
        <v>996</v>
      </c>
      <c r="O60" s="58">
        <v>1270</v>
      </c>
      <c r="P60" s="58">
        <v>1410</v>
      </c>
      <c r="Q60" s="58">
        <v>1877</v>
      </c>
      <c r="R60" s="58">
        <v>560</v>
      </c>
      <c r="S60" s="58">
        <v>902</v>
      </c>
      <c r="T60" s="58">
        <v>867</v>
      </c>
      <c r="U60" s="58">
        <v>885</v>
      </c>
      <c r="V60" s="58">
        <v>1320</v>
      </c>
      <c r="W60" s="58">
        <v>782</v>
      </c>
      <c r="X60" s="58">
        <v>418</v>
      </c>
      <c r="Y60" s="58">
        <v>1559</v>
      </c>
      <c r="Z60" s="58">
        <v>1381</v>
      </c>
      <c r="AA60" s="60">
        <f t="shared" si="2"/>
        <v>27292</v>
      </c>
      <c r="AB60" s="60">
        <v>27441</v>
      </c>
    </row>
    <row r="61" spans="1:28" x14ac:dyDescent="0.25">
      <c r="A61" s="62" t="s">
        <v>33</v>
      </c>
      <c r="B61" s="58">
        <v>910</v>
      </c>
      <c r="C61" s="58">
        <v>1441</v>
      </c>
      <c r="D61" s="58">
        <v>1177</v>
      </c>
      <c r="E61" s="58">
        <v>1163</v>
      </c>
      <c r="F61" s="58">
        <v>1363</v>
      </c>
      <c r="G61" s="58">
        <v>389</v>
      </c>
      <c r="H61" s="58">
        <v>425</v>
      </c>
      <c r="I61" s="58">
        <v>1419</v>
      </c>
      <c r="J61" s="58">
        <v>2498</v>
      </c>
      <c r="K61" s="58">
        <v>877</v>
      </c>
      <c r="L61" s="58">
        <v>363</v>
      </c>
      <c r="M61" s="58">
        <v>753</v>
      </c>
      <c r="N61" s="58">
        <v>1048</v>
      </c>
      <c r="O61" s="58">
        <v>1991</v>
      </c>
      <c r="P61" s="58">
        <v>1507</v>
      </c>
      <c r="Q61" s="58">
        <v>1789</v>
      </c>
      <c r="R61" s="58">
        <v>600</v>
      </c>
      <c r="S61" s="58">
        <v>912</v>
      </c>
      <c r="T61" s="58">
        <v>914</v>
      </c>
      <c r="U61" s="58">
        <v>925</v>
      </c>
      <c r="V61" s="58">
        <v>1406</v>
      </c>
      <c r="W61" s="58">
        <v>740</v>
      </c>
      <c r="X61" s="58">
        <v>436</v>
      </c>
      <c r="Y61" s="58">
        <v>1500</v>
      </c>
      <c r="Z61" s="58">
        <v>1295</v>
      </c>
      <c r="AA61" s="57">
        <f t="shared" si="2"/>
        <v>27841</v>
      </c>
      <c r="AB61" s="57">
        <v>29205</v>
      </c>
    </row>
    <row r="62" spans="1:28" x14ac:dyDescent="0.25">
      <c r="A62" s="61" t="s">
        <v>32</v>
      </c>
      <c r="B62" s="58">
        <v>772</v>
      </c>
      <c r="C62" s="58">
        <v>1073</v>
      </c>
      <c r="D62" s="58">
        <v>1056</v>
      </c>
      <c r="E62" s="58">
        <v>1027</v>
      </c>
      <c r="F62" s="58">
        <v>1268</v>
      </c>
      <c r="G62" s="58">
        <v>304</v>
      </c>
      <c r="H62" s="58">
        <v>393</v>
      </c>
      <c r="I62" s="58">
        <v>1264</v>
      </c>
      <c r="J62" s="58">
        <v>2263</v>
      </c>
      <c r="K62" s="58">
        <v>808</v>
      </c>
      <c r="L62" s="58">
        <v>285</v>
      </c>
      <c r="M62" s="58">
        <v>850</v>
      </c>
      <c r="N62" s="58">
        <v>897</v>
      </c>
      <c r="O62" s="58">
        <v>1568</v>
      </c>
      <c r="P62" s="58">
        <v>1306</v>
      </c>
      <c r="Q62" s="58">
        <v>1602</v>
      </c>
      <c r="R62" s="58">
        <v>540</v>
      </c>
      <c r="S62" s="58">
        <v>726</v>
      </c>
      <c r="T62" s="58">
        <v>721</v>
      </c>
      <c r="U62" s="58">
        <v>722</v>
      </c>
      <c r="V62" s="58">
        <v>995</v>
      </c>
      <c r="W62" s="58">
        <v>692</v>
      </c>
      <c r="X62" s="58">
        <v>412</v>
      </c>
      <c r="Y62" s="58">
        <v>1221</v>
      </c>
      <c r="Z62" s="58">
        <v>1154</v>
      </c>
      <c r="AA62" s="60">
        <f t="shared" si="2"/>
        <v>23919</v>
      </c>
      <c r="AB62" s="60">
        <v>27396</v>
      </c>
    </row>
    <row r="63" spans="1:28" ht="15.75" thickBot="1" x14ac:dyDescent="0.3">
      <c r="A63" s="59" t="s">
        <v>31</v>
      </c>
      <c r="B63" s="58">
        <v>828</v>
      </c>
      <c r="C63" s="58">
        <v>1236</v>
      </c>
      <c r="D63" s="58">
        <v>1169</v>
      </c>
      <c r="E63" s="58">
        <v>1046</v>
      </c>
      <c r="F63" s="58">
        <v>1368</v>
      </c>
      <c r="G63" s="58">
        <v>466</v>
      </c>
      <c r="H63" s="58">
        <v>484</v>
      </c>
      <c r="I63" s="58">
        <v>1441</v>
      </c>
      <c r="J63" s="58">
        <v>2568</v>
      </c>
      <c r="K63" s="58">
        <v>1196</v>
      </c>
      <c r="L63" s="58">
        <v>309</v>
      </c>
      <c r="M63" s="58">
        <v>714</v>
      </c>
      <c r="N63" s="58">
        <v>1082</v>
      </c>
      <c r="O63" s="58">
        <v>1874</v>
      </c>
      <c r="P63" s="58">
        <v>1326</v>
      </c>
      <c r="Q63" s="58">
        <v>1746</v>
      </c>
      <c r="R63" s="58">
        <v>549</v>
      </c>
      <c r="S63" s="58">
        <v>749</v>
      </c>
      <c r="T63" s="58">
        <v>789</v>
      </c>
      <c r="U63" s="58">
        <v>730</v>
      </c>
      <c r="V63" s="58">
        <v>1374</v>
      </c>
      <c r="W63" s="58">
        <v>757</v>
      </c>
      <c r="X63" s="58">
        <v>366</v>
      </c>
      <c r="Y63" s="58">
        <v>1401</v>
      </c>
      <c r="Z63" s="58">
        <v>1269</v>
      </c>
      <c r="AA63" s="57">
        <f t="shared" si="2"/>
        <v>26837</v>
      </c>
      <c r="AB63" s="57">
        <v>26216</v>
      </c>
    </row>
    <row r="64" spans="1:28" x14ac:dyDescent="0.25">
      <c r="B64" s="56">
        <f t="shared" ref="B64:AB64" si="3">SUM(B52:B63)</f>
        <v>11006</v>
      </c>
      <c r="C64" s="55">
        <f t="shared" si="3"/>
        <v>15397</v>
      </c>
      <c r="D64" s="55">
        <f t="shared" si="3"/>
        <v>14932</v>
      </c>
      <c r="E64" s="55">
        <f t="shared" si="3"/>
        <v>14087</v>
      </c>
      <c r="F64" s="55">
        <f t="shared" si="3"/>
        <v>16039</v>
      </c>
      <c r="G64" s="55">
        <f t="shared" si="3"/>
        <v>5195</v>
      </c>
      <c r="H64" s="55">
        <f t="shared" si="3"/>
        <v>6156</v>
      </c>
      <c r="I64" s="55">
        <f t="shared" si="3"/>
        <v>17478</v>
      </c>
      <c r="J64" s="55">
        <f t="shared" si="3"/>
        <v>28789</v>
      </c>
      <c r="K64" s="55">
        <f t="shared" si="3"/>
        <v>11050</v>
      </c>
      <c r="L64" s="55">
        <f t="shared" si="3"/>
        <v>4302</v>
      </c>
      <c r="M64" s="55">
        <f t="shared" si="3"/>
        <v>10006</v>
      </c>
      <c r="N64" s="55">
        <f t="shared" si="3"/>
        <v>12496</v>
      </c>
      <c r="O64" s="55">
        <f t="shared" si="3"/>
        <v>17929</v>
      </c>
      <c r="P64" s="55">
        <f t="shared" si="3"/>
        <v>17457</v>
      </c>
      <c r="Q64" s="55">
        <f t="shared" si="3"/>
        <v>21775</v>
      </c>
      <c r="R64" s="55">
        <f t="shared" si="3"/>
        <v>6738</v>
      </c>
      <c r="S64" s="55">
        <f t="shared" si="3"/>
        <v>9505</v>
      </c>
      <c r="T64" s="55">
        <f t="shared" si="3"/>
        <v>10982</v>
      </c>
      <c r="U64" s="55">
        <f t="shared" si="3"/>
        <v>11114</v>
      </c>
      <c r="V64" s="55">
        <f t="shared" si="3"/>
        <v>16955</v>
      </c>
      <c r="W64" s="55">
        <f t="shared" si="3"/>
        <v>8849</v>
      </c>
      <c r="X64" s="55">
        <f t="shared" si="3"/>
        <v>5788</v>
      </c>
      <c r="Y64" s="55">
        <f t="shared" si="3"/>
        <v>17744</v>
      </c>
      <c r="Z64" s="71">
        <f t="shared" si="3"/>
        <v>16395</v>
      </c>
      <c r="AA64" s="54">
        <f t="shared" si="3"/>
        <v>328164</v>
      </c>
      <c r="AB64" s="54">
        <f t="shared" si="3"/>
        <v>273716</v>
      </c>
    </row>
    <row r="68" spans="1:26" ht="15.75" thickBot="1" x14ac:dyDescent="0.3">
      <c r="A68" s="70" t="s">
        <v>47</v>
      </c>
    </row>
    <row r="69" spans="1:26" ht="82.5" customHeight="1" thickBot="1" x14ac:dyDescent="0.3">
      <c r="A69" s="69" t="s">
        <v>46</v>
      </c>
      <c r="B69" s="68" t="s">
        <v>7</v>
      </c>
      <c r="C69" s="68" t="s">
        <v>12</v>
      </c>
      <c r="D69" s="68" t="s">
        <v>21</v>
      </c>
      <c r="E69" s="68" t="s">
        <v>22</v>
      </c>
      <c r="F69" s="68" t="s">
        <v>45</v>
      </c>
      <c r="G69" s="68" t="s">
        <v>44</v>
      </c>
      <c r="H69" s="68" t="s">
        <v>43</v>
      </c>
      <c r="I69" s="67" t="s">
        <v>3</v>
      </c>
    </row>
    <row r="70" spans="1:26" x14ac:dyDescent="0.25">
      <c r="A70" s="66" t="s">
        <v>42</v>
      </c>
      <c r="B70" s="58">
        <v>69</v>
      </c>
      <c r="C70" s="58">
        <v>98</v>
      </c>
      <c r="D70" s="58">
        <v>0</v>
      </c>
      <c r="E70" s="58">
        <v>409</v>
      </c>
      <c r="F70" s="58">
        <v>3</v>
      </c>
      <c r="G70" s="58">
        <v>31</v>
      </c>
      <c r="H70" s="58">
        <v>10</v>
      </c>
      <c r="I70" s="65">
        <f t="shared" ref="I70:I81" si="4">SUM(B70:H70)</f>
        <v>620</v>
      </c>
    </row>
    <row r="71" spans="1:26" x14ac:dyDescent="0.25">
      <c r="A71" s="62" t="s">
        <v>41</v>
      </c>
      <c r="B71" s="58">
        <v>99</v>
      </c>
      <c r="C71" s="58">
        <v>91</v>
      </c>
      <c r="D71" s="58">
        <v>0</v>
      </c>
      <c r="E71" s="58">
        <v>418</v>
      </c>
      <c r="F71" s="58">
        <v>0</v>
      </c>
      <c r="G71" s="58">
        <v>56</v>
      </c>
      <c r="H71" s="58">
        <v>16</v>
      </c>
      <c r="I71" s="57">
        <f t="shared" si="4"/>
        <v>680</v>
      </c>
    </row>
    <row r="72" spans="1:26" x14ac:dyDescent="0.25">
      <c r="A72" s="61" t="s">
        <v>40</v>
      </c>
      <c r="B72" s="58">
        <v>101</v>
      </c>
      <c r="C72" s="58">
        <v>128</v>
      </c>
      <c r="D72" s="58">
        <v>0</v>
      </c>
      <c r="E72" s="58">
        <v>396</v>
      </c>
      <c r="F72" s="58">
        <v>14</v>
      </c>
      <c r="G72" s="58">
        <v>47</v>
      </c>
      <c r="H72" s="58">
        <v>23</v>
      </c>
      <c r="I72" s="60">
        <f t="shared" si="4"/>
        <v>709</v>
      </c>
    </row>
    <row r="73" spans="1:26" x14ac:dyDescent="0.25">
      <c r="A73" s="62" t="s">
        <v>39</v>
      </c>
      <c r="B73" s="58">
        <v>86</v>
      </c>
      <c r="C73" s="58">
        <v>81</v>
      </c>
      <c r="D73" s="58">
        <v>4</v>
      </c>
      <c r="E73" s="58">
        <v>447</v>
      </c>
      <c r="F73" s="58">
        <v>0</v>
      </c>
      <c r="G73" s="58">
        <v>29</v>
      </c>
      <c r="H73" s="58">
        <v>16</v>
      </c>
      <c r="I73" s="57">
        <f t="shared" si="4"/>
        <v>663</v>
      </c>
    </row>
    <row r="74" spans="1:26" x14ac:dyDescent="0.25">
      <c r="A74" s="61" t="s">
        <v>38</v>
      </c>
      <c r="B74" s="58">
        <v>80</v>
      </c>
      <c r="C74" s="58">
        <v>103</v>
      </c>
      <c r="D74" s="58">
        <v>7</v>
      </c>
      <c r="E74" s="58">
        <v>382</v>
      </c>
      <c r="F74" s="58">
        <v>15</v>
      </c>
      <c r="G74" s="58">
        <v>33</v>
      </c>
      <c r="H74" s="58">
        <v>13</v>
      </c>
      <c r="I74" s="60">
        <f t="shared" si="4"/>
        <v>633</v>
      </c>
    </row>
    <row r="75" spans="1:26" x14ac:dyDescent="0.25">
      <c r="A75" s="62" t="s">
        <v>37</v>
      </c>
      <c r="B75" s="58">
        <v>69</v>
      </c>
      <c r="C75" s="58">
        <v>83</v>
      </c>
      <c r="D75" s="58">
        <v>2</v>
      </c>
      <c r="E75" s="58">
        <v>347</v>
      </c>
      <c r="F75" s="58">
        <v>0</v>
      </c>
      <c r="G75" s="58">
        <v>37</v>
      </c>
      <c r="H75" s="58">
        <v>14</v>
      </c>
      <c r="I75" s="57">
        <f t="shared" si="4"/>
        <v>552</v>
      </c>
    </row>
    <row r="76" spans="1:26" x14ac:dyDescent="0.25">
      <c r="A76" s="64" t="s">
        <v>36</v>
      </c>
      <c r="B76" s="58">
        <v>76</v>
      </c>
      <c r="C76" s="58">
        <v>84</v>
      </c>
      <c r="D76" s="58">
        <v>0</v>
      </c>
      <c r="E76" s="58">
        <v>405</v>
      </c>
      <c r="F76" s="58">
        <v>10</v>
      </c>
      <c r="G76" s="58">
        <v>42</v>
      </c>
      <c r="H76" s="58">
        <v>22</v>
      </c>
      <c r="I76" s="60">
        <f t="shared" si="4"/>
        <v>639</v>
      </c>
    </row>
    <row r="77" spans="1:26" x14ac:dyDescent="0.25">
      <c r="A77" s="62" t="s">
        <v>35</v>
      </c>
      <c r="B77" s="58">
        <v>60</v>
      </c>
      <c r="C77" s="58">
        <v>0</v>
      </c>
      <c r="D77" s="58">
        <v>0</v>
      </c>
      <c r="E77" s="58">
        <v>267</v>
      </c>
      <c r="F77" s="58">
        <v>0</v>
      </c>
      <c r="G77" s="58">
        <v>44</v>
      </c>
      <c r="H77" s="58">
        <v>11</v>
      </c>
      <c r="I77" s="57">
        <f t="shared" si="4"/>
        <v>382</v>
      </c>
    </row>
    <row r="78" spans="1:26" x14ac:dyDescent="0.25">
      <c r="A78" s="63" t="s">
        <v>34</v>
      </c>
      <c r="B78" s="58">
        <v>69</v>
      </c>
      <c r="C78" s="58">
        <v>98</v>
      </c>
      <c r="D78" s="58">
        <v>0</v>
      </c>
      <c r="E78" s="58">
        <v>336</v>
      </c>
      <c r="F78" s="58">
        <v>7</v>
      </c>
      <c r="G78" s="58">
        <v>34</v>
      </c>
      <c r="H78" s="58">
        <v>5</v>
      </c>
      <c r="I78" s="60">
        <f t="shared" si="4"/>
        <v>549</v>
      </c>
    </row>
    <row r="79" spans="1:26" x14ac:dyDescent="0.25">
      <c r="A79" s="62" t="s">
        <v>33</v>
      </c>
      <c r="B79" s="58">
        <v>91</v>
      </c>
      <c r="C79" s="58">
        <v>85</v>
      </c>
      <c r="D79" s="58">
        <v>0</v>
      </c>
      <c r="E79" s="58">
        <v>397</v>
      </c>
      <c r="F79" s="58">
        <v>0</v>
      </c>
      <c r="G79" s="58">
        <v>37</v>
      </c>
      <c r="H79" s="58">
        <v>15</v>
      </c>
      <c r="I79" s="57">
        <f t="shared" si="4"/>
        <v>625</v>
      </c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x14ac:dyDescent="0.25">
      <c r="A80" s="61" t="s">
        <v>32</v>
      </c>
      <c r="B80" s="58">
        <v>77</v>
      </c>
      <c r="C80" s="58">
        <v>109</v>
      </c>
      <c r="D80" s="58">
        <v>0</v>
      </c>
      <c r="E80" s="58">
        <v>314</v>
      </c>
      <c r="F80" s="58">
        <v>9</v>
      </c>
      <c r="G80" s="58">
        <v>36</v>
      </c>
      <c r="H80" s="58">
        <v>15</v>
      </c>
      <c r="I80" s="60">
        <f t="shared" si="4"/>
        <v>560</v>
      </c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5.75" thickBot="1" x14ac:dyDescent="0.3">
      <c r="A81" s="59" t="s">
        <v>31</v>
      </c>
      <c r="B81" s="58">
        <v>91</v>
      </c>
      <c r="C81" s="58">
        <v>71</v>
      </c>
      <c r="D81" s="58">
        <v>0</v>
      </c>
      <c r="E81" s="58">
        <v>427</v>
      </c>
      <c r="F81" s="58">
        <v>0</v>
      </c>
      <c r="G81" s="58">
        <v>34</v>
      </c>
      <c r="H81" s="58">
        <v>15</v>
      </c>
      <c r="I81" s="57">
        <f t="shared" si="4"/>
        <v>638</v>
      </c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6" x14ac:dyDescent="0.25">
      <c r="B82" s="56">
        <f t="shared" ref="B82:I82" si="5">SUM(B70:B81)</f>
        <v>968</v>
      </c>
      <c r="C82" s="55">
        <f t="shared" si="5"/>
        <v>1031</v>
      </c>
      <c r="D82" s="55">
        <f t="shared" si="5"/>
        <v>13</v>
      </c>
      <c r="E82" s="55">
        <f t="shared" si="5"/>
        <v>4545</v>
      </c>
      <c r="F82" s="55">
        <f t="shared" si="5"/>
        <v>58</v>
      </c>
      <c r="G82" s="55">
        <f t="shared" si="5"/>
        <v>460</v>
      </c>
      <c r="H82" s="55">
        <f t="shared" si="5"/>
        <v>175</v>
      </c>
      <c r="I82" s="54">
        <f t="shared" si="5"/>
        <v>7250</v>
      </c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26" x14ac:dyDescent="0.25"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x14ac:dyDescent="0.25"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x14ac:dyDescent="0.25"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x14ac:dyDescent="0.25"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x14ac:dyDescent="0.25"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</sheetData>
  <mergeCells count="3">
    <mergeCell ref="Y18:Z18"/>
    <mergeCell ref="Y19:Z19"/>
    <mergeCell ref="Y20:Z20"/>
  </mergeCells>
  <pageMargins left="0.31496062992125984" right="0.23622047244094491" top="0.6692913385826772" bottom="0.35433070866141736" header="0.27559055118110237" footer="0.31496062992125984"/>
  <pageSetup paperSize="9" scale="65" orientation="landscape" r:id="rId1"/>
  <headerFooter>
    <oddHeader>&amp;L&amp;G&amp;C&amp;F&amp;R&amp;G</oddHeader>
    <oddFooter>&amp;C&amp;A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DEIXALLERIES</vt:lpstr>
      <vt:lpstr>MENSUAL DEIXALLERIES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Mònica Llorente Gutierrez</dc:creator>
  <cp:lastModifiedBy>Mònica Llorente Gutierrez</cp:lastModifiedBy>
  <cp:lastPrinted>2023-05-24T15:18:57Z</cp:lastPrinted>
  <dcterms:created xsi:type="dcterms:W3CDTF">2023-05-24T15:16:21Z</dcterms:created>
  <dcterms:modified xsi:type="dcterms:W3CDTF">2024-02-13T10:21:59Z</dcterms:modified>
</cp:coreProperties>
</file>