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erveicomarcaldedades\WEB SAVO\ARXIUS NOVA WEB SAVO\"/>
    </mc:Choice>
  </mc:AlternateContent>
  <xr:revisionPtr revIDLastSave="0" documentId="8_{4EC8FBBA-82F2-4C03-93E3-8D0307AB50D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EIXALLERIES" sheetId="1" r:id="rId1"/>
    <sheet name="MENSUAL DEIXALLERIES" sheetId="3" r:id="rId2"/>
    <sheet name="RESUM DEIXALLERIES" sheetId="2" r:id="rId3"/>
  </sheets>
  <definedNames>
    <definedName name="llInstal" localSheetId="0">#REF!</definedName>
    <definedName name="llInstal" localSheetId="2">#REF!</definedName>
    <definedName name="llInstal">#REF!</definedName>
    <definedName name="llInstalCodi" localSheetId="0">#REF!</definedName>
    <definedName name="llInstalCodi" localSheetId="2">#REF!</definedName>
    <definedName name="llInstalCodi">#REF!</definedName>
    <definedName name="llTitulars" localSheetId="0">#REF!</definedName>
    <definedName name="llTitulars" localSheetId="2">#REF!</definedName>
    <definedName name="llTitulars">#REF!</definedName>
    <definedName name="llTitularsCodi" localSheetId="0">#REF!</definedName>
    <definedName name="llTitularsCodi" localSheetId="2">#REF!</definedName>
    <definedName name="llTitularsCod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7" i="3" l="1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A16" i="3"/>
  <c r="AA15" i="3"/>
  <c r="AA14" i="3"/>
  <c r="AA13" i="3"/>
  <c r="AA12" i="3"/>
  <c r="AA11" i="3"/>
  <c r="AA10" i="3"/>
  <c r="AA9" i="3"/>
  <c r="AA8" i="3"/>
  <c r="AA7" i="3"/>
  <c r="AA6" i="3"/>
  <c r="AA5" i="3"/>
  <c r="C7" i="2"/>
  <c r="C8" i="2" s="1"/>
  <c r="F40" i="1"/>
  <c r="D7" i="2" s="1"/>
  <c r="D8" i="2" s="1"/>
  <c r="AC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M30" i="1" s="1"/>
  <c r="L29" i="1"/>
  <c r="K29" i="1"/>
  <c r="J29" i="1"/>
  <c r="I29" i="1"/>
  <c r="H29" i="1"/>
  <c r="H30" i="1" s="1"/>
  <c r="G29" i="1"/>
  <c r="F29" i="1"/>
  <c r="E29" i="1"/>
  <c r="D29" i="1"/>
  <c r="C29" i="1"/>
  <c r="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A17" i="3" l="1"/>
  <c r="AA20" i="3" s="1"/>
  <c r="AB29" i="1"/>
  <c r="B7" i="2" s="1"/>
  <c r="B8" i="2" s="1"/>
</calcChain>
</file>

<file path=xl/sharedStrings.xml><?xml version="1.0" encoding="utf-8"?>
<sst xmlns="http://schemas.openxmlformats.org/spreadsheetml/2006/main" count="113" uniqueCount="81">
  <si>
    <t>ANY 2020</t>
  </si>
  <si>
    <t>VIDRE</t>
  </si>
  <si>
    <t>OLI</t>
  </si>
  <si>
    <t>FERRALLA</t>
  </si>
  <si>
    <t>FUSTA</t>
  </si>
  <si>
    <t>PAPER</t>
  </si>
  <si>
    <t>PODA</t>
  </si>
  <si>
    <t>RUNA</t>
  </si>
  <si>
    <t>VOLUMINOSOS</t>
  </si>
  <si>
    <t>PLA</t>
  </si>
  <si>
    <t>D'ENVASOS</t>
  </si>
  <si>
    <t>ENVASOS LLEUGERS</t>
  </si>
  <si>
    <t>FLUORESCENTS</t>
  </si>
  <si>
    <t>PILES</t>
  </si>
  <si>
    <t>VEGETAL</t>
  </si>
  <si>
    <t>MINERAL</t>
  </si>
  <si>
    <t>CD</t>
  </si>
  <si>
    <t>TÒNER</t>
  </si>
  <si>
    <t>CÀPSULES</t>
  </si>
  <si>
    <t>FERRALLA ELECTRÒNICA</t>
  </si>
  <si>
    <t>PANTALLES</t>
  </si>
  <si>
    <t>LINEA BLANCA</t>
  </si>
  <si>
    <t>NEVERES</t>
  </si>
  <si>
    <t>INFORMÀTICA I TELEFONIA MÒBIL</t>
  </si>
  <si>
    <t>PNEUMÀTICS</t>
  </si>
  <si>
    <t>BATERIES</t>
  </si>
  <si>
    <t>REPQ</t>
  </si>
  <si>
    <t>RADIOGRAFIES</t>
  </si>
  <si>
    <t>ROBA</t>
  </si>
  <si>
    <t>TOTAL</t>
  </si>
  <si>
    <t>USUARIS/ES</t>
  </si>
  <si>
    <t>L'AMETLLA DEL VALLÈS</t>
  </si>
  <si>
    <t>BIGUES I RIELLS</t>
  </si>
  <si>
    <t>CALDES DE MONTBUI</t>
  </si>
  <si>
    <t>CANOVELLES</t>
  </si>
  <si>
    <t>CARDEDEU</t>
  </si>
  <si>
    <t>CASTELLTERÇOL</t>
  </si>
  <si>
    <t>LES FRANQUESES</t>
  </si>
  <si>
    <t>LA GARRIGA</t>
  </si>
  <si>
    <t>GRANOLLERS</t>
  </si>
  <si>
    <t>GRANOLLERS SUD</t>
  </si>
  <si>
    <t>LA LLAGOSTA</t>
  </si>
  <si>
    <t>LLIÇA D'AMUNT</t>
  </si>
  <si>
    <t>LLIÇA DE VALL</t>
  </si>
  <si>
    <t>LLINARS DEL VALLÈS</t>
  </si>
  <si>
    <t>MARTORELLES</t>
  </si>
  <si>
    <t>MOLLET DEL VALLÈS</t>
  </si>
  <si>
    <t>MONTMELÓ</t>
  </si>
  <si>
    <t>MONTORNÈS</t>
  </si>
  <si>
    <t>PARETS DEL VALLÈS</t>
  </si>
  <si>
    <t>LA ROCA DEL VALLÈS</t>
  </si>
  <si>
    <t>ST. ANTONI DE VILAMAJOR</t>
  </si>
  <si>
    <t>ST. CELONI</t>
  </si>
  <si>
    <t>ST. FELIU DE CODINES</t>
  </si>
  <si>
    <t>STA. EULÀLIA DE RONÇANA</t>
  </si>
  <si>
    <t>STA. M. DE PALAUTORDERA</t>
  </si>
  <si>
    <t>TOTALS</t>
  </si>
  <si>
    <t>USUARIS/ES DEIXALLERIA MÒBIL</t>
  </si>
  <si>
    <t>ST. FOST DE CAMPSENTELLES</t>
  </si>
  <si>
    <t>VALLGORGUINA</t>
  </si>
  <si>
    <t>VALLROMANES</t>
  </si>
  <si>
    <t>MATERIALS</t>
  </si>
  <si>
    <t>Usuaris/es</t>
  </si>
  <si>
    <t>Usuaris/es Deixalleria Mòbil</t>
  </si>
  <si>
    <t>% 20-19</t>
  </si>
  <si>
    <t>MENSUAL DEIXALLERIES 2020</t>
  </si>
  <si>
    <t>Mes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</si>
  <si>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</si>
  <si>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</si>
  <si>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</si>
  <si>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</si>
  <si>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</si>
  <si>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</si>
  <si>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</si>
  <si>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</si>
  <si>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</si>
  <si>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</si>
  <si>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</si>
  <si>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</si>
  <si>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Tòner</t>
  </si>
  <si>
    <t>Càpsules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</si>
</sst>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_€"/>
    <numFmt numFmtId="167" formatCode="0.000"/>
    <numFmt numFmtId="168" formatCode="#,##0.000"/>
    <numFmt numFmtId="169" formatCode="_-* #,##0.00\ [$€]_-;\-* #,##0.00\ [$€]_-;_-* &quot;-&quot;??\ [$€]_-;_-@_-"/>
    <numFmt numFmtId="170" formatCode="#,##0.00&quot;    &quot;;#,##0.00&quot;    &quot;;&quot;-&quot;#&quot;    &quot;;@&quot; &quot;"/>
    <numFmt numFmtId="171" formatCode="#,##0.00&quot; &quot;[$€-403];[Red]&quot;-&quot;#,##0.00&quot; &quot;[$€-403]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6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11"/>
      <color theme="1"/>
      <name val="Calibri"/>
      <family val="2"/>
    </font>
    <font>
      <b/>
      <i/>
      <u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ck">
        <color indexed="64"/>
      </left>
      <right/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>
      <alignment vertical="center"/>
    </xf>
    <xf numFmtId="164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169" fontId="4" fillId="0" borderId="0" applyFont="0" applyFill="0" applyBorder="0" applyAlignment="0" applyProtection="0"/>
    <xf numFmtId="170" fontId="14" fillId="0" borderId="0"/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center" textRotation="90"/>
    </xf>
    <xf numFmtId="0" fontId="15" fillId="0" borderId="0">
      <alignment horizontal="center" textRotation="90"/>
    </xf>
    <xf numFmtId="165" fontId="4" fillId="0" borderId="0" applyFont="0" applyFill="0" applyBorder="0" applyAlignment="0" applyProtection="0"/>
    <xf numFmtId="0" fontId="16" fillId="0" borderId="0"/>
    <xf numFmtId="0" fontId="4" fillId="0" borderId="0">
      <alignment vertical="center"/>
    </xf>
    <xf numFmtId="0" fontId="16" fillId="0" borderId="0"/>
    <xf numFmtId="0" fontId="1" fillId="0" borderId="0"/>
    <xf numFmtId="0" fontId="14" fillId="0" borderId="0"/>
    <xf numFmtId="9" fontId="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17" fillId="0" borderId="0"/>
    <xf numFmtId="0" fontId="17" fillId="0" borderId="0"/>
    <xf numFmtId="171" fontId="17" fillId="0" borderId="0"/>
    <xf numFmtId="171" fontId="17" fillId="0" borderId="0"/>
  </cellStyleXfs>
  <cellXfs count="125">
    <xf numFmtId="0" fontId="0" fillId="0" borderId="0" xfId="0"/>
    <xf numFmtId="17" fontId="5" fillId="0" borderId="0" xfId="2" applyNumberFormat="1" applyFont="1" applyAlignment="1">
      <alignment horizontal="left" vertical="center"/>
    </xf>
    <xf numFmtId="49" fontId="6" fillId="0" borderId="0" xfId="2" applyNumberFormat="1" applyFont="1" applyAlignment="1">
      <alignment horizontal="left"/>
    </xf>
    <xf numFmtId="0" fontId="7" fillId="0" borderId="0" xfId="2" applyFont="1" applyAlignment="1">
      <alignment horizontal="center"/>
    </xf>
    <xf numFmtId="166" fontId="8" fillId="0" borderId="0" xfId="2" applyNumberFormat="1" applyFont="1" applyAlignment="1">
      <alignment horizontal="center"/>
    </xf>
    <xf numFmtId="3" fontId="7" fillId="0" borderId="0" xfId="2" applyNumberFormat="1" applyFont="1"/>
    <xf numFmtId="0" fontId="7" fillId="0" borderId="0" xfId="2" applyFont="1"/>
    <xf numFmtId="0" fontId="9" fillId="0" borderId="0" xfId="2" applyFont="1" applyAlignment="1">
      <alignment horizontal="left" vertical="center"/>
    </xf>
    <xf numFmtId="0" fontId="7" fillId="0" borderId="0" xfId="2" applyFont="1" applyAlignment="1">
      <alignment horizontal="center" textRotation="90"/>
    </xf>
    <xf numFmtId="0" fontId="7" fillId="0" borderId="3" xfId="2" applyFont="1" applyBorder="1" applyAlignment="1">
      <alignment horizontal="center" textRotation="90"/>
    </xf>
    <xf numFmtId="0" fontId="9" fillId="0" borderId="0" xfId="2" applyFont="1" applyAlignment="1">
      <alignment horizontal="center" textRotation="90" wrapText="1"/>
    </xf>
    <xf numFmtId="0" fontId="9" fillId="0" borderId="4" xfId="2" applyFont="1" applyBorder="1" applyAlignment="1">
      <alignment horizontal="center" textRotation="90"/>
    </xf>
    <xf numFmtId="0" fontId="9" fillId="0" borderId="5" xfId="2" applyFont="1" applyBorder="1" applyAlignment="1">
      <alignment horizontal="center" textRotation="90"/>
    </xf>
    <xf numFmtId="0" fontId="9" fillId="0" borderId="2" xfId="2" applyFont="1" applyBorder="1" applyAlignment="1">
      <alignment horizontal="center" textRotation="90"/>
    </xf>
    <xf numFmtId="0" fontId="9" fillId="0" borderId="4" xfId="2" applyFont="1" applyBorder="1" applyAlignment="1">
      <alignment horizontal="center" textRotation="90" wrapText="1"/>
    </xf>
    <xf numFmtId="0" fontId="9" fillId="0" borderId="6" xfId="2" applyFont="1" applyBorder="1" applyAlignment="1">
      <alignment horizontal="center" textRotation="90" wrapText="1"/>
    </xf>
    <xf numFmtId="166" fontId="8" fillId="0" borderId="4" xfId="2" applyNumberFormat="1" applyFont="1" applyBorder="1" applyAlignment="1">
      <alignment horizontal="center"/>
    </xf>
    <xf numFmtId="3" fontId="8" fillId="0" borderId="4" xfId="2" applyNumberFormat="1" applyFont="1" applyBorder="1" applyAlignment="1">
      <alignment horizontal="center" wrapText="1"/>
    </xf>
    <xf numFmtId="3" fontId="9" fillId="0" borderId="0" xfId="2" applyNumberFormat="1" applyFont="1"/>
    <xf numFmtId="0" fontId="9" fillId="0" borderId="0" xfId="2" applyFont="1"/>
    <xf numFmtId="3" fontId="9" fillId="0" borderId="7" xfId="2" applyNumberFormat="1" applyFont="1" applyBorder="1" applyAlignment="1">
      <alignment horizontal="left" vertical="center" wrapText="1"/>
    </xf>
    <xf numFmtId="4" fontId="7" fillId="0" borderId="8" xfId="3" applyNumberFormat="1" applyFont="1" applyBorder="1" applyAlignment="1">
      <alignment horizontal="center"/>
    </xf>
    <xf numFmtId="4" fontId="7" fillId="0" borderId="9" xfId="3" applyNumberFormat="1" applyFont="1" applyBorder="1" applyAlignment="1">
      <alignment horizontal="center"/>
    </xf>
    <xf numFmtId="4" fontId="7" fillId="0" borderId="10" xfId="3" applyNumberFormat="1" applyFont="1" applyBorder="1" applyAlignment="1">
      <alignment horizontal="center"/>
    </xf>
    <xf numFmtId="4" fontId="7" fillId="0" borderId="11" xfId="3" applyNumberFormat="1" applyFont="1" applyBorder="1" applyAlignment="1">
      <alignment horizontal="center"/>
    </xf>
    <xf numFmtId="4" fontId="7" fillId="0" borderId="12" xfId="3" applyNumberFormat="1" applyFont="1" applyBorder="1" applyAlignment="1">
      <alignment horizontal="center"/>
    </xf>
    <xf numFmtId="4" fontId="7" fillId="0" borderId="13" xfId="3" applyNumberFormat="1" applyFont="1" applyBorder="1" applyAlignment="1">
      <alignment horizontal="center"/>
    </xf>
    <xf numFmtId="2" fontId="7" fillId="0" borderId="14" xfId="3" applyNumberFormat="1" applyFont="1" applyBorder="1" applyAlignment="1">
      <alignment horizontal="center"/>
    </xf>
    <xf numFmtId="166" fontId="8" fillId="0" borderId="13" xfId="2" applyNumberFormat="1" applyFont="1" applyBorder="1" applyAlignment="1">
      <alignment horizontal="center"/>
    </xf>
    <xf numFmtId="3" fontId="8" fillId="0" borderId="13" xfId="2" applyNumberFormat="1" applyFont="1" applyBorder="1" applyAlignment="1">
      <alignment horizontal="center"/>
    </xf>
    <xf numFmtId="3" fontId="9" fillId="0" borderId="15" xfId="2" applyNumberFormat="1" applyFont="1" applyBorder="1" applyAlignment="1">
      <alignment horizontal="left" vertical="center"/>
    </xf>
    <xf numFmtId="4" fontId="7" fillId="0" borderId="16" xfId="3" applyNumberFormat="1" applyFont="1" applyBorder="1" applyAlignment="1">
      <alignment horizontal="center"/>
    </xf>
    <xf numFmtId="4" fontId="7" fillId="0" borderId="17" xfId="3" applyNumberFormat="1" applyFont="1" applyBorder="1" applyAlignment="1">
      <alignment horizontal="center"/>
    </xf>
    <xf numFmtId="4" fontId="7" fillId="0" borderId="18" xfId="3" applyNumberFormat="1" applyFont="1" applyBorder="1" applyAlignment="1">
      <alignment horizontal="center"/>
    </xf>
    <xf numFmtId="4" fontId="7" fillId="0" borderId="19" xfId="3" applyNumberFormat="1" applyFont="1" applyBorder="1" applyAlignment="1">
      <alignment horizontal="center"/>
    </xf>
    <xf numFmtId="4" fontId="7" fillId="0" borderId="20" xfId="3" applyNumberFormat="1" applyFont="1" applyBorder="1" applyAlignment="1">
      <alignment horizontal="center"/>
    </xf>
    <xf numFmtId="4" fontId="7" fillId="0" borderId="21" xfId="3" applyNumberFormat="1" applyFont="1" applyBorder="1" applyAlignment="1">
      <alignment horizontal="center"/>
    </xf>
    <xf numFmtId="2" fontId="7" fillId="0" borderId="22" xfId="3" applyNumberFormat="1" applyFont="1" applyBorder="1" applyAlignment="1">
      <alignment horizontal="center"/>
    </xf>
    <xf numFmtId="166" fontId="8" fillId="0" borderId="21" xfId="2" applyNumberFormat="1" applyFont="1" applyBorder="1" applyAlignment="1">
      <alignment horizontal="center"/>
    </xf>
    <xf numFmtId="3" fontId="8" fillId="0" borderId="21" xfId="2" applyNumberFormat="1" applyFont="1" applyBorder="1" applyAlignment="1">
      <alignment horizontal="center"/>
    </xf>
    <xf numFmtId="3" fontId="9" fillId="0" borderId="15" xfId="2" applyNumberFormat="1" applyFont="1" applyBorder="1" applyAlignment="1">
      <alignment horizontal="left" vertical="center" wrapText="1"/>
    </xf>
    <xf numFmtId="3" fontId="9" fillId="0" borderId="23" xfId="2" applyNumberFormat="1" applyFont="1" applyBorder="1" applyAlignment="1">
      <alignment horizontal="left" vertical="center" wrapText="1"/>
    </xf>
    <xf numFmtId="4" fontId="7" fillId="0" borderId="24" xfId="3" applyNumberFormat="1" applyFont="1" applyBorder="1" applyAlignment="1">
      <alignment horizontal="center"/>
    </xf>
    <xf numFmtId="4" fontId="7" fillId="0" borderId="25" xfId="3" applyNumberFormat="1" applyFont="1" applyBorder="1" applyAlignment="1">
      <alignment horizontal="center"/>
    </xf>
    <xf numFmtId="4" fontId="7" fillId="0" borderId="26" xfId="3" applyNumberFormat="1" applyFont="1" applyBorder="1" applyAlignment="1">
      <alignment horizontal="center"/>
    </xf>
    <xf numFmtId="4" fontId="7" fillId="0" borderId="27" xfId="3" applyNumberFormat="1" applyFont="1" applyBorder="1" applyAlignment="1">
      <alignment horizontal="center"/>
    </xf>
    <xf numFmtId="4" fontId="7" fillId="0" borderId="28" xfId="3" applyNumberFormat="1" applyFont="1" applyBorder="1" applyAlignment="1">
      <alignment horizontal="center"/>
    </xf>
    <xf numFmtId="4" fontId="7" fillId="0" borderId="29" xfId="3" applyNumberFormat="1" applyFont="1" applyBorder="1" applyAlignment="1">
      <alignment horizontal="center"/>
    </xf>
    <xf numFmtId="2" fontId="7" fillId="0" borderId="30" xfId="3" applyNumberFormat="1" applyFont="1" applyBorder="1" applyAlignment="1">
      <alignment horizontal="center"/>
    </xf>
    <xf numFmtId="166" fontId="8" fillId="0" borderId="29" xfId="2" applyNumberFormat="1" applyFont="1" applyBorder="1" applyAlignment="1">
      <alignment horizontal="center"/>
    </xf>
    <xf numFmtId="3" fontId="8" fillId="0" borderId="29" xfId="2" applyNumberFormat="1" applyFont="1" applyBorder="1" applyAlignment="1">
      <alignment horizontal="center"/>
    </xf>
    <xf numFmtId="3" fontId="9" fillId="0" borderId="4" xfId="2" applyNumberFormat="1" applyFont="1" applyBorder="1" applyAlignment="1">
      <alignment horizontal="left" vertical="center"/>
    </xf>
    <xf numFmtId="4" fontId="9" fillId="0" borderId="4" xfId="2" applyNumberFormat="1" applyFont="1" applyBorder="1" applyAlignment="1">
      <alignment horizontal="center"/>
    </xf>
    <xf numFmtId="4" fontId="9" fillId="0" borderId="5" xfId="2" applyNumberFormat="1" applyFont="1" applyBorder="1" applyAlignment="1">
      <alignment horizontal="center"/>
    </xf>
    <xf numFmtId="4" fontId="9" fillId="0" borderId="2" xfId="2" applyNumberFormat="1" applyFont="1" applyBorder="1" applyAlignment="1">
      <alignment horizontal="center"/>
    </xf>
    <xf numFmtId="4" fontId="9" fillId="0" borderId="1" xfId="2" applyNumberFormat="1" applyFont="1" applyBorder="1" applyAlignment="1">
      <alignment horizontal="center"/>
    </xf>
    <xf numFmtId="3" fontId="8" fillId="0" borderId="4" xfId="2" applyNumberFormat="1" applyFont="1" applyBorder="1" applyAlignment="1">
      <alignment horizontal="center"/>
    </xf>
    <xf numFmtId="4" fontId="7" fillId="0" borderId="0" xfId="2" applyNumberFormat="1" applyFont="1" applyAlignment="1">
      <alignment horizontal="center"/>
    </xf>
    <xf numFmtId="0" fontId="9" fillId="0" borderId="13" xfId="0" applyFont="1" applyBorder="1" applyAlignment="1">
      <alignment horizontal="left"/>
    </xf>
    <xf numFmtId="4" fontId="7" fillId="0" borderId="7" xfId="2" applyNumberFormat="1" applyFont="1" applyBorder="1" applyAlignment="1">
      <alignment horizontal="center"/>
    </xf>
    <xf numFmtId="0" fontId="7" fillId="0" borderId="31" xfId="2" applyFont="1" applyBorder="1"/>
    <xf numFmtId="0" fontId="7" fillId="0" borderId="32" xfId="2" applyFont="1" applyBorder="1"/>
    <xf numFmtId="3" fontId="9" fillId="0" borderId="13" xfId="0" applyNumberFormat="1" applyFont="1" applyBorder="1" applyAlignment="1" applyProtection="1">
      <alignment horizontal="center"/>
      <protection hidden="1"/>
    </xf>
    <xf numFmtId="0" fontId="10" fillId="0" borderId="21" xfId="0" applyFont="1" applyBorder="1" applyAlignment="1">
      <alignment horizontal="left"/>
    </xf>
    <xf numFmtId="0" fontId="7" fillId="0" borderId="15" xfId="2" applyFont="1" applyBorder="1" applyAlignment="1">
      <alignment horizontal="center"/>
    </xf>
    <xf numFmtId="0" fontId="7" fillId="0" borderId="33" xfId="2" applyFont="1" applyBorder="1"/>
    <xf numFmtId="0" fontId="7" fillId="0" borderId="34" xfId="2" applyFont="1" applyBorder="1"/>
    <xf numFmtId="3" fontId="9" fillId="0" borderId="21" xfId="0" applyNumberFormat="1" applyFont="1" applyBorder="1" applyAlignment="1">
      <alignment horizontal="center"/>
    </xf>
    <xf numFmtId="4" fontId="7" fillId="0" borderId="15" xfId="2" applyNumberFormat="1" applyFont="1" applyBorder="1" applyAlignment="1">
      <alignment horizontal="center"/>
    </xf>
    <xf numFmtId="3" fontId="7" fillId="0" borderId="0" xfId="2" applyNumberFormat="1" applyFont="1" applyAlignment="1">
      <alignment horizontal="center"/>
    </xf>
    <xf numFmtId="0" fontId="7" fillId="0" borderId="33" xfId="2" applyFont="1" applyBorder="1" applyAlignment="1">
      <alignment horizontal="center"/>
    </xf>
    <xf numFmtId="0" fontId="7" fillId="0" borderId="34" xfId="2" applyFont="1" applyBorder="1" applyAlignment="1">
      <alignment horizontal="center"/>
    </xf>
    <xf numFmtId="0" fontId="9" fillId="0" borderId="35" xfId="0" applyFont="1" applyBorder="1" applyAlignment="1">
      <alignment horizontal="left"/>
    </xf>
    <xf numFmtId="0" fontId="7" fillId="0" borderId="36" xfId="2" applyFont="1" applyBorder="1" applyAlignment="1">
      <alignment horizontal="center"/>
    </xf>
    <xf numFmtId="0" fontId="7" fillId="0" borderId="37" xfId="2" applyFont="1" applyBorder="1" applyAlignment="1">
      <alignment horizontal="center"/>
    </xf>
    <xf numFmtId="3" fontId="9" fillId="0" borderId="29" xfId="0" applyNumberFormat="1" applyFont="1" applyBorder="1" applyAlignment="1">
      <alignment horizontal="center"/>
    </xf>
    <xf numFmtId="3" fontId="2" fillId="2" borderId="38" xfId="0" applyNumberFormat="1" applyFont="1" applyFill="1" applyBorder="1" applyAlignment="1">
      <alignment horizontal="center"/>
    </xf>
    <xf numFmtId="3" fontId="2" fillId="2" borderId="39" xfId="0" applyNumberFormat="1" applyFont="1" applyFill="1" applyBorder="1" applyAlignment="1">
      <alignment horizontal="center"/>
    </xf>
    <xf numFmtId="3" fontId="2" fillId="2" borderId="39" xfId="0" applyNumberFormat="1" applyFont="1" applyFill="1" applyBorder="1" applyAlignment="1">
      <alignment horizontal="center" wrapText="1"/>
    </xf>
    <xf numFmtId="0" fontId="3" fillId="0" borderId="0" xfId="0" applyFont="1"/>
    <xf numFmtId="4" fontId="11" fillId="0" borderId="40" xfId="0" applyNumberFormat="1" applyFont="1" applyBorder="1" applyAlignment="1">
      <alignment horizontal="center"/>
    </xf>
    <xf numFmtId="3" fontId="11" fillId="0" borderId="41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4" fontId="0" fillId="0" borderId="40" xfId="0" applyNumberFormat="1" applyBorder="1" applyAlignment="1" applyProtection="1">
      <alignment horizontal="center"/>
      <protection hidden="1"/>
    </xf>
    <xf numFmtId="3" fontId="0" fillId="0" borderId="41" xfId="0" applyNumberFormat="1" applyBorder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4" fontId="0" fillId="0" borderId="42" xfId="0" applyNumberFormat="1" applyBorder="1" applyAlignment="1" applyProtection="1">
      <alignment horizontal="center"/>
      <protection hidden="1"/>
    </xf>
    <xf numFmtId="3" fontId="0" fillId="0" borderId="42" xfId="0" applyNumberFormat="1" applyBorder="1" applyAlignment="1" applyProtection="1">
      <alignment horizontal="center"/>
      <protection hidden="1"/>
    </xf>
    <xf numFmtId="0" fontId="12" fillId="0" borderId="0" xfId="0" applyFont="1" applyAlignment="1">
      <alignment horizontal="right"/>
    </xf>
    <xf numFmtId="10" fontId="3" fillId="0" borderId="0" xfId="1" applyNumberFormat="1" applyFont="1" applyAlignment="1">
      <alignment horizontal="center"/>
    </xf>
    <xf numFmtId="0" fontId="13" fillId="0" borderId="0" xfId="0" applyFont="1"/>
    <xf numFmtId="0" fontId="0" fillId="0" borderId="0" xfId="0" applyAlignment="1">
      <alignment horizontal="center"/>
    </xf>
    <xf numFmtId="3" fontId="2" fillId="2" borderId="43" xfId="0" applyNumberFormat="1" applyFont="1" applyFill="1" applyBorder="1" applyAlignment="1">
      <alignment horizontal="left"/>
    </xf>
    <xf numFmtId="3" fontId="9" fillId="0" borderId="44" xfId="2" applyNumberFormat="1" applyFont="1" applyBorder="1" applyAlignment="1">
      <alignment horizontal="center" vertical="center" textRotation="90" wrapText="1"/>
    </xf>
    <xf numFmtId="3" fontId="9" fillId="0" borderId="45" xfId="2" applyNumberFormat="1" applyFont="1" applyBorder="1" applyAlignment="1">
      <alignment horizontal="center" vertical="center" textRotation="90"/>
    </xf>
    <xf numFmtId="3" fontId="9" fillId="0" borderId="45" xfId="2" applyNumberFormat="1" applyFont="1" applyBorder="1" applyAlignment="1">
      <alignment horizontal="center" vertical="center" textRotation="90" wrapText="1"/>
    </xf>
    <xf numFmtId="3" fontId="9" fillId="0" borderId="46" xfId="2" applyNumberFormat="1" applyFont="1" applyBorder="1" applyAlignment="1">
      <alignment horizontal="center" vertical="center" textRotation="90" wrapText="1"/>
    </xf>
    <xf numFmtId="0" fontId="3" fillId="0" borderId="47" xfId="0" applyFont="1" applyBorder="1" applyAlignment="1">
      <alignment horizontal="center" textRotation="90"/>
    </xf>
    <xf numFmtId="0" fontId="0" fillId="3" borderId="13" xfId="0" applyFill="1" applyBorder="1" applyAlignment="1">
      <alignment horizontal="left"/>
    </xf>
    <xf numFmtId="4" fontId="0" fillId="3" borderId="48" xfId="0" applyNumberFormat="1" applyFill="1" applyBorder="1" applyAlignment="1">
      <alignment horizontal="center"/>
    </xf>
    <xf numFmtId="4" fontId="3" fillId="3" borderId="49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21" xfId="0" applyBorder="1" applyAlignment="1" applyProtection="1">
      <alignment horizontal="left"/>
      <protection hidden="1"/>
    </xf>
    <xf numFmtId="4" fontId="0" fillId="0" borderId="48" xfId="0" applyNumberFormat="1" applyBorder="1" applyAlignment="1">
      <alignment horizontal="center"/>
    </xf>
    <xf numFmtId="4" fontId="3" fillId="0" borderId="50" xfId="0" applyNumberFormat="1" applyFont="1" applyBorder="1" applyAlignment="1">
      <alignment horizontal="center"/>
    </xf>
    <xf numFmtId="0" fontId="0" fillId="3" borderId="21" xfId="0" applyFill="1" applyBorder="1" applyAlignment="1">
      <alignment horizontal="left"/>
    </xf>
    <xf numFmtId="4" fontId="3" fillId="3" borderId="50" xfId="0" applyNumberFormat="1" applyFont="1" applyFill="1" applyBorder="1" applyAlignment="1">
      <alignment horizontal="center"/>
    </xf>
    <xf numFmtId="0" fontId="0" fillId="3" borderId="51" xfId="0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3" borderId="52" xfId="0" applyFill="1" applyBorder="1" applyAlignment="1">
      <alignment horizontal="left"/>
    </xf>
    <xf numFmtId="0" fontId="0" fillId="0" borderId="29" xfId="0" applyBorder="1" applyAlignment="1">
      <alignment horizontal="left"/>
    </xf>
    <xf numFmtId="4" fontId="12" fillId="0" borderId="53" xfId="0" applyNumberFormat="1" applyFont="1" applyBorder="1" applyAlignment="1">
      <alignment horizontal="center"/>
    </xf>
    <xf numFmtId="4" fontId="12" fillId="0" borderId="54" xfId="0" applyNumberFormat="1" applyFont="1" applyBorder="1" applyAlignment="1">
      <alignment horizontal="center"/>
    </xf>
    <xf numFmtId="4" fontId="12" fillId="0" borderId="55" xfId="0" applyNumberFormat="1" applyFont="1" applyBorder="1" applyAlignment="1">
      <alignment horizontal="center"/>
    </xf>
    <xf numFmtId="4" fontId="12" fillId="0" borderId="56" xfId="0" applyNumberFormat="1" applyFont="1" applyBorder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167" fontId="0" fillId="0" borderId="0" xfId="0" applyNumberFormat="1"/>
    <xf numFmtId="4" fontId="3" fillId="0" borderId="0" xfId="0" applyNumberFormat="1" applyFont="1"/>
    <xf numFmtId="168" fontId="3" fillId="0" borderId="0" xfId="0" applyNumberFormat="1" applyFont="1"/>
    <xf numFmtId="168" fontId="0" fillId="0" borderId="0" xfId="0" applyNumberFormat="1"/>
    <xf numFmtId="0" fontId="9" fillId="0" borderId="1" xfId="2" applyFont="1" applyBorder="1" applyAlignment="1">
      <alignment horizontal="center"/>
    </xf>
    <xf numFmtId="0" fontId="9" fillId="0" borderId="2" xfId="2" applyFont="1" applyBorder="1" applyAlignment="1">
      <alignment horizontal="center"/>
    </xf>
    <xf numFmtId="4" fontId="9" fillId="0" borderId="1" xfId="2" applyNumberFormat="1" applyFont="1" applyBorder="1" applyAlignment="1">
      <alignment horizontal="center"/>
    </xf>
    <xf numFmtId="4" fontId="9" fillId="0" borderId="2" xfId="2" applyNumberFormat="1" applyFont="1" applyBorder="1" applyAlignment="1">
      <alignment horizontal="center"/>
    </xf>
  </cellXfs>
  <cellStyles count="26">
    <cellStyle name="Comma" xfId="4" xr:uid="{00000000-0005-0000-0000-000000000000}"/>
    <cellStyle name="Comma[0]" xfId="5" xr:uid="{00000000-0005-0000-0000-000001000000}"/>
    <cellStyle name="Currency" xfId="6" xr:uid="{00000000-0005-0000-0000-000002000000}"/>
    <cellStyle name="Currency[0]" xfId="7" xr:uid="{00000000-0005-0000-0000-000003000000}"/>
    <cellStyle name="Euro" xfId="8" xr:uid="{00000000-0005-0000-0000-000004000000}"/>
    <cellStyle name="Excel Built-in Comma" xfId="9" xr:uid="{00000000-0005-0000-0000-000005000000}"/>
    <cellStyle name="Heading" xfId="10" xr:uid="{00000000-0005-0000-0000-000006000000}"/>
    <cellStyle name="Heading 1" xfId="11" xr:uid="{00000000-0005-0000-0000-000007000000}"/>
    <cellStyle name="Heading1" xfId="12" xr:uid="{00000000-0005-0000-0000-000008000000}"/>
    <cellStyle name="Heading1 2" xfId="13" xr:uid="{00000000-0005-0000-0000-000009000000}"/>
    <cellStyle name="Millares 2" xfId="14" xr:uid="{00000000-0005-0000-0000-00000A000000}"/>
    <cellStyle name="Normal" xfId="0" builtinId="0"/>
    <cellStyle name="Normal 2" xfId="15" xr:uid="{00000000-0005-0000-0000-00000C000000}"/>
    <cellStyle name="Normal 2 2" xfId="16" xr:uid="{00000000-0005-0000-0000-00000D000000}"/>
    <cellStyle name="Normal 2 3" xfId="3" xr:uid="{00000000-0005-0000-0000-00000E000000}"/>
    <cellStyle name="Normal 3" xfId="17" xr:uid="{00000000-0005-0000-0000-00000F000000}"/>
    <cellStyle name="Normal 3 2" xfId="18" xr:uid="{00000000-0005-0000-0000-000010000000}"/>
    <cellStyle name="Normal 4" xfId="2" xr:uid="{00000000-0005-0000-0000-000011000000}"/>
    <cellStyle name="Normal 5" xfId="19" xr:uid="{00000000-0005-0000-0000-000012000000}"/>
    <cellStyle name="Percent" xfId="20" xr:uid="{00000000-0005-0000-0000-000013000000}"/>
    <cellStyle name="Porcentaje" xfId="1" builtinId="5"/>
    <cellStyle name="Porcentual 2" xfId="21" xr:uid="{00000000-0005-0000-0000-000015000000}"/>
    <cellStyle name="Result" xfId="22" xr:uid="{00000000-0005-0000-0000-000016000000}"/>
    <cellStyle name="Result 3" xfId="23" xr:uid="{00000000-0005-0000-0000-000017000000}"/>
    <cellStyle name="Result2" xfId="24" xr:uid="{00000000-0005-0000-0000-000018000000}"/>
    <cellStyle name="Result2 4" xfId="25" xr:uid="{00000000-0005-0000-0000-00001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5"/>
          <c:order val="0"/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'MENSUAL DEIXALLERIES'!$A$5:$A$16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'MENSUAL DEIXALLERIES'!$AA$5:$AA$16</c:f>
              <c:numCache>
                <c:formatCode>#,##0.00</c:formatCode>
                <c:ptCount val="12"/>
                <c:pt idx="0">
                  <c:v>2491.2488999999991</c:v>
                </c:pt>
                <c:pt idx="1">
                  <c:v>2548.7974899999999</c:v>
                </c:pt>
                <c:pt idx="2">
                  <c:v>1569.06774</c:v>
                </c:pt>
                <c:pt idx="3">
                  <c:v>289.32741000000004</c:v>
                </c:pt>
                <c:pt idx="4">
                  <c:v>2441.0400100000006</c:v>
                </c:pt>
                <c:pt idx="5">
                  <c:v>3232.2370599999999</c:v>
                </c:pt>
                <c:pt idx="6">
                  <c:v>3075.3386500000001</c:v>
                </c:pt>
                <c:pt idx="7">
                  <c:v>3032.70226</c:v>
                </c:pt>
                <c:pt idx="8">
                  <c:v>2908.7002700000003</c:v>
                </c:pt>
                <c:pt idx="9">
                  <c:v>3192.1507300000003</c:v>
                </c:pt>
                <c:pt idx="10">
                  <c:v>2756.5055700000003</c:v>
                </c:pt>
                <c:pt idx="11">
                  <c:v>2444.5530700000004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FE-402A-9606-E7C6A461F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636736"/>
        <c:axId val="86930560"/>
      </c:barChart>
      <c:catAx>
        <c:axId val="8163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930560"/>
        <c:crosses val="autoZero"/>
        <c:auto val="1"/>
        <c:lblAlgn val="ctr"/>
        <c:lblOffset val="100"/>
        <c:noMultiLvlLbl val="0"/>
      </c:catAx>
      <c:valAx>
        <c:axId val="869305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81636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'RESUM DEIXALLERIES'!$A$4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917C-454A-9F89-20CB4D869E60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1-917C-454A-9F89-20CB4D869E6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917C-454A-9F89-20CB4D869E60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17C-454A-9F89-20CB4D869E6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917C-454A-9F89-20CB4D869E60}"/>
              </c:ext>
            </c:extLst>
          </c:dPt>
          <c:cat>
            <c:strRef>
              <c:f>'RESUM DEIXALLERIES'!$B$2:$D$3</c:f>
              <c:strCache>
                <c:ptCount val="3"/>
                <c:pt idx="0">
                  <c:v>MATERIALS</c:v>
                </c:pt>
                <c:pt idx="1">
                  <c:v>Usuaris/es</c:v>
                </c:pt>
                <c:pt idx="2">
                  <c:v>Usuaris/es Deixalleria Mòbil</c:v>
                </c:pt>
              </c:strCache>
            </c:strRef>
          </c:cat>
          <c:val>
            <c:numRef>
              <c:f>'RESUM DEIXALLERIES'!$B$4:$D$4</c:f>
              <c:numCache>
                <c:formatCode>#,##0</c:formatCode>
                <c:ptCount val="3"/>
                <c:pt idx="0" formatCode="#,##0.00">
                  <c:v>22899.170299999998</c:v>
                </c:pt>
                <c:pt idx="1">
                  <c:v>248807</c:v>
                </c:pt>
                <c:pt idx="2">
                  <c:v>4779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17C-454A-9F89-20CB4D869E60}"/>
            </c:ext>
          </c:extLst>
        </c:ser>
        <c:ser>
          <c:idx val="1"/>
          <c:order val="1"/>
          <c:tx>
            <c:strRef>
              <c:f>'RESUM DEIXALLERIES'!$A$5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917C-454A-9F89-20CB4D869E60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7-917C-454A-9F89-20CB4D869E6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917C-454A-9F89-20CB4D869E60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917C-454A-9F89-20CB4D869E6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917C-454A-9F89-20CB4D869E60}"/>
              </c:ext>
            </c:extLst>
          </c:dPt>
          <c:cat>
            <c:strRef>
              <c:f>'RESUM DEIXALLERIES'!$B$2:$D$3</c:f>
              <c:strCache>
                <c:ptCount val="3"/>
                <c:pt idx="0">
                  <c:v>MATERIALS</c:v>
                </c:pt>
                <c:pt idx="1">
                  <c:v>Usuaris/es</c:v>
                </c:pt>
                <c:pt idx="2">
                  <c:v>Usuaris/es Deixalleria Mòbil</c:v>
                </c:pt>
              </c:strCache>
            </c:strRef>
          </c:cat>
          <c:val>
            <c:numRef>
              <c:f>'RESUM DEIXALLERIES'!$B$5:$D$5</c:f>
              <c:numCache>
                <c:formatCode>#,##0</c:formatCode>
                <c:ptCount val="3"/>
                <c:pt idx="0" formatCode="#,##0.00">
                  <c:v>26644.864610000001</c:v>
                </c:pt>
                <c:pt idx="1">
                  <c:v>254435</c:v>
                </c:pt>
                <c:pt idx="2">
                  <c:v>4237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17C-454A-9F89-20CB4D869E60}"/>
            </c:ext>
          </c:extLst>
        </c:ser>
        <c:ser>
          <c:idx val="2"/>
          <c:order val="2"/>
          <c:tx>
            <c:strRef>
              <c:f>'RESUM DEIXALLERIES'!$A$6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A-FE5C-42D5-B4C6-AC121F02C8C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FE5C-42D5-B4C6-AC121F02C8CC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FE5C-42D5-B4C6-AC121F02C8C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FE5C-42D5-B4C6-AC121F02C8CC}"/>
              </c:ext>
            </c:extLst>
          </c:dPt>
          <c:cat>
            <c:strRef>
              <c:f>'RESUM DEIXALLERIES'!$B$2:$D$3</c:f>
              <c:strCache>
                <c:ptCount val="3"/>
                <c:pt idx="0">
                  <c:v>MATERIALS</c:v>
                </c:pt>
                <c:pt idx="1">
                  <c:v>Usuaris/es</c:v>
                </c:pt>
                <c:pt idx="2">
                  <c:v>Usuaris/es Deixalleria Mòbil</c:v>
                </c:pt>
              </c:strCache>
            </c:strRef>
          </c:cat>
          <c:val>
            <c:numRef>
              <c:f>'RESUM DEIXALLERIES'!$B$6:$D$6</c:f>
              <c:numCache>
                <c:formatCode>#,##0</c:formatCode>
                <c:ptCount val="3"/>
                <c:pt idx="0" formatCode="#,##0.00">
                  <c:v>28426.657470000006</c:v>
                </c:pt>
                <c:pt idx="1">
                  <c:v>264421</c:v>
                </c:pt>
                <c:pt idx="2">
                  <c:v>4276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E5C-42D5-B4C6-AC121F02C8CC}"/>
            </c:ext>
          </c:extLst>
        </c:ser>
        <c:ser>
          <c:idx val="3"/>
          <c:order val="3"/>
          <c:tx>
            <c:strRef>
              <c:f>'RESUM DEIXALLERIES'!$A$7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E-53B6-4FE7-A674-196D19C2237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accent3">
                    <a:lumMod val="40000"/>
                    <a:lumOff val="6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53B6-4FE7-A674-196D19C2237B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0-53B6-4FE7-A674-196D19C2237B}"/>
              </c:ext>
            </c:extLst>
          </c:dPt>
          <c:dPt>
            <c:idx val="4"/>
            <c:invertIfNegative val="0"/>
            <c:bubble3D val="0"/>
            <c:spPr>
              <a:solidFill>
                <a:srgbClr val="753805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53B6-4FE7-A674-196D19C2237B}"/>
              </c:ext>
            </c:extLst>
          </c:dPt>
          <c:cat>
            <c:strRef>
              <c:f>'RESUM DEIXALLERIES'!$B$2:$D$3</c:f>
              <c:strCache>
                <c:ptCount val="3"/>
                <c:pt idx="0">
                  <c:v>MATERIALS</c:v>
                </c:pt>
                <c:pt idx="1">
                  <c:v>Usuaris/es</c:v>
                </c:pt>
                <c:pt idx="2">
                  <c:v>Usuaris/es Deixalleria Mòbil</c:v>
                </c:pt>
              </c:strCache>
            </c:strRef>
          </c:cat>
          <c:val>
            <c:numRef>
              <c:f>'RESUM DEIXALLERIES'!$B$7:$D$7</c:f>
              <c:numCache>
                <c:formatCode>#,##0</c:formatCode>
                <c:ptCount val="3"/>
                <c:pt idx="0" formatCode="#,##0.00">
                  <c:v>30008.421133635758</c:v>
                </c:pt>
                <c:pt idx="1">
                  <c:v>273716</c:v>
                </c:pt>
                <c:pt idx="2">
                  <c:v>4956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3B6-4FE7-A674-196D19C22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6882560"/>
        <c:axId val="86884352"/>
      </c:barChart>
      <c:catAx>
        <c:axId val="8688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6884352"/>
        <c:crosses val="autoZero"/>
        <c:auto val="1"/>
        <c:lblAlgn val="ctr"/>
        <c:lblOffset val="100"/>
        <c:noMultiLvlLbl val="0"/>
      </c:catAx>
      <c:valAx>
        <c:axId val="868843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86882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19</xdr:row>
      <xdr:rowOff>22860</xdr:rowOff>
    </xdr:from>
    <xdr:to>
      <xdr:col>20</xdr:col>
      <xdr:colOff>441960</xdr:colOff>
      <xdr:row>35</xdr:row>
      <xdr:rowOff>114300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8</xdr:row>
      <xdr:rowOff>160020</xdr:rowOff>
    </xdr:from>
    <xdr:to>
      <xdr:col>4</xdr:col>
      <xdr:colOff>0</xdr:colOff>
      <xdr:row>25</xdr:row>
      <xdr:rowOff>121920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0"/>
  <sheetViews>
    <sheetView showZeros="0" tabSelected="1" workbookViewId="0">
      <selection activeCell="W35" sqref="W35"/>
    </sheetView>
  </sheetViews>
  <sheetFormatPr baseColWidth="10" defaultColWidth="4.5703125" defaultRowHeight="12.75" x14ac:dyDescent="0.2"/>
  <cols>
    <col min="1" max="1" width="23.42578125" style="7" bestFit="1" customWidth="1"/>
    <col min="2" max="2" width="8.42578125" style="3" bestFit="1" customWidth="1"/>
    <col min="3" max="3" width="7.85546875" style="3" bestFit="1" customWidth="1"/>
    <col min="4" max="4" width="8" style="3" bestFit="1" customWidth="1"/>
    <col min="5" max="6" width="7.85546875" style="3" bestFit="1" customWidth="1"/>
    <col min="7" max="7" width="8" style="3" bestFit="1" customWidth="1"/>
    <col min="8" max="8" width="6.5703125" style="3" customWidth="1"/>
    <col min="9" max="9" width="5.42578125" style="3" bestFit="1" customWidth="1"/>
    <col min="10" max="10" width="6" style="3" bestFit="1" customWidth="1"/>
    <col min="11" max="11" width="5.42578125" style="3" bestFit="1" customWidth="1"/>
    <col min="12" max="12" width="6.140625" style="3" bestFit="1" customWidth="1"/>
    <col min="13" max="13" width="6.42578125" style="3" bestFit="1" customWidth="1"/>
    <col min="14" max="14" width="5.42578125" style="3" bestFit="1" customWidth="1"/>
    <col min="15" max="16" width="4.42578125" style="3" bestFit="1" customWidth="1"/>
    <col min="17" max="17" width="5.42578125" style="3" bestFit="1" customWidth="1"/>
    <col min="18" max="20" width="6.42578125" style="3" bestFit="1" customWidth="1"/>
    <col min="21" max="21" width="8" style="3" bestFit="1" customWidth="1"/>
    <col min="22" max="22" width="8.5703125" style="3" bestFit="1" customWidth="1"/>
    <col min="23" max="24" width="6.42578125" style="3" customWidth="1"/>
    <col min="25" max="25" width="6.42578125" style="3" bestFit="1" customWidth="1"/>
    <col min="26" max="26" width="6.42578125" style="3" customWidth="1"/>
    <col min="27" max="27" width="6.5703125" style="3" customWidth="1"/>
    <col min="28" max="28" width="10.42578125" style="4" bestFit="1" customWidth="1"/>
    <col min="29" max="29" width="11.42578125" style="5" bestFit="1" customWidth="1"/>
    <col min="30" max="30" width="4.5703125" style="5" customWidth="1"/>
    <col min="31" max="31" width="22.42578125" style="6" bestFit="1" customWidth="1"/>
    <col min="32" max="32" width="7" style="6" bestFit="1" customWidth="1"/>
    <col min="33" max="16384" width="4.5703125" style="6"/>
  </cols>
  <sheetData>
    <row r="1" spans="1:30" ht="16.5" thickBot="1" x14ac:dyDescent="0.3">
      <c r="A1" s="1" t="s">
        <v>0</v>
      </c>
      <c r="B1" s="2"/>
    </row>
    <row r="2" spans="1:30" ht="15" customHeight="1" thickBot="1" x14ac:dyDescent="0.25">
      <c r="B2" s="8"/>
      <c r="C2" s="8"/>
      <c r="D2" s="8"/>
      <c r="E2" s="8"/>
      <c r="F2" s="8"/>
      <c r="G2" s="8"/>
      <c r="H2" s="121" t="s">
        <v>1</v>
      </c>
      <c r="I2" s="122"/>
      <c r="J2" s="9"/>
      <c r="K2" s="8"/>
      <c r="L2" s="8"/>
      <c r="M2" s="121" t="s">
        <v>2</v>
      </c>
      <c r="N2" s="122"/>
      <c r="O2" s="8"/>
      <c r="P2" s="8"/>
      <c r="Q2" s="8"/>
      <c r="R2" s="10"/>
      <c r="S2" s="10"/>
      <c r="T2" s="10"/>
      <c r="U2" s="8"/>
      <c r="V2" s="8"/>
      <c r="W2" s="8"/>
      <c r="X2" s="8"/>
      <c r="Y2" s="8"/>
      <c r="Z2" s="8"/>
      <c r="AA2" s="8"/>
    </row>
    <row r="3" spans="1:30" s="19" customFormat="1" ht="116.25" thickBot="1" x14ac:dyDescent="0.25">
      <c r="A3" s="7"/>
      <c r="B3" s="11" t="s">
        <v>3</v>
      </c>
      <c r="C3" s="12" t="s">
        <v>4</v>
      </c>
      <c r="D3" s="11" t="s">
        <v>5</v>
      </c>
      <c r="E3" s="12" t="s">
        <v>6</v>
      </c>
      <c r="F3" s="11" t="s">
        <v>7</v>
      </c>
      <c r="G3" s="13" t="s">
        <v>8</v>
      </c>
      <c r="H3" s="11" t="s">
        <v>9</v>
      </c>
      <c r="I3" s="11" t="s">
        <v>10</v>
      </c>
      <c r="J3" s="14" t="s">
        <v>11</v>
      </c>
      <c r="K3" s="14" t="s">
        <v>12</v>
      </c>
      <c r="L3" s="12" t="s">
        <v>13</v>
      </c>
      <c r="M3" s="11" t="s">
        <v>14</v>
      </c>
      <c r="N3" s="11" t="s">
        <v>15</v>
      </c>
      <c r="O3" s="15" t="s">
        <v>16</v>
      </c>
      <c r="P3" s="15" t="s">
        <v>17</v>
      </c>
      <c r="Q3" s="15" t="s">
        <v>18</v>
      </c>
      <c r="R3" s="14" t="s">
        <v>19</v>
      </c>
      <c r="S3" s="14" t="s">
        <v>20</v>
      </c>
      <c r="T3" s="14" t="s">
        <v>21</v>
      </c>
      <c r="U3" s="11" t="s">
        <v>22</v>
      </c>
      <c r="V3" s="14" t="s">
        <v>23</v>
      </c>
      <c r="W3" s="11" t="s">
        <v>24</v>
      </c>
      <c r="X3" s="11" t="s">
        <v>25</v>
      </c>
      <c r="Y3" s="11" t="s">
        <v>26</v>
      </c>
      <c r="Z3" s="11" t="s">
        <v>27</v>
      </c>
      <c r="AA3" s="11" t="s">
        <v>28</v>
      </c>
      <c r="AB3" s="16" t="s">
        <v>29</v>
      </c>
      <c r="AC3" s="17" t="s">
        <v>30</v>
      </c>
      <c r="AD3" s="18"/>
    </row>
    <row r="4" spans="1:30" ht="15" customHeight="1" x14ac:dyDescent="0.2">
      <c r="A4" s="20" t="s">
        <v>31</v>
      </c>
      <c r="B4" s="21">
        <v>16.759999999999998</v>
      </c>
      <c r="C4" s="22">
        <v>117.97999999999999</v>
      </c>
      <c r="D4" s="21">
        <v>37.080000000000005</v>
      </c>
      <c r="E4" s="22">
        <v>68.08</v>
      </c>
      <c r="F4" s="21">
        <v>179.04</v>
      </c>
      <c r="G4" s="23">
        <v>166.93</v>
      </c>
      <c r="H4" s="24">
        <v>9.09</v>
      </c>
      <c r="I4" s="25">
        <v>3.1187499999999999</v>
      </c>
      <c r="J4" s="21">
        <v>0.56523000000000001</v>
      </c>
      <c r="K4" s="26">
        <v>0.45299999999999996</v>
      </c>
      <c r="L4" s="26">
        <v>0.95800000000000007</v>
      </c>
      <c r="M4" s="27">
        <v>3.7580000000000005</v>
      </c>
      <c r="N4" s="23">
        <v>0.67500000000000004</v>
      </c>
      <c r="O4" s="21">
        <v>7.4999999999999997E-2</v>
      </c>
      <c r="P4" s="21">
        <v>0.20770393700787401</v>
      </c>
      <c r="Q4" s="21">
        <v>1.0470119521912349</v>
      </c>
      <c r="R4" s="21">
        <v>9.6580000000000013</v>
      </c>
      <c r="S4" s="21">
        <v>3.8860000000000001</v>
      </c>
      <c r="T4" s="21">
        <v>7.4769999999999994</v>
      </c>
      <c r="U4" s="21">
        <v>4.6899999999999995</v>
      </c>
      <c r="V4" s="21">
        <v>2.1459999999999999</v>
      </c>
      <c r="W4" s="21">
        <v>3.24</v>
      </c>
      <c r="X4" s="21">
        <v>1.403</v>
      </c>
      <c r="Y4" s="21">
        <v>11.132999999999999</v>
      </c>
      <c r="Z4" s="21">
        <v>0.315</v>
      </c>
      <c r="AA4" s="26">
        <v>1.369</v>
      </c>
      <c r="AB4" s="28">
        <f t="shared" ref="AB4:AB28" si="0">SUM(B4:AA4)</f>
        <v>651.13469588919918</v>
      </c>
      <c r="AC4" s="29">
        <v>8753</v>
      </c>
    </row>
    <row r="5" spans="1:30" ht="15" customHeight="1" x14ac:dyDescent="0.2">
      <c r="A5" s="30" t="s">
        <v>32</v>
      </c>
      <c r="B5" s="31">
        <v>17.82</v>
      </c>
      <c r="C5" s="32">
        <v>144.62</v>
      </c>
      <c r="D5" s="31">
        <v>43.92</v>
      </c>
      <c r="E5" s="32">
        <v>214</v>
      </c>
      <c r="F5" s="31">
        <v>348.56</v>
      </c>
      <c r="G5" s="33">
        <v>256.55999999999995</v>
      </c>
      <c r="H5" s="34">
        <v>8.5820000000000007</v>
      </c>
      <c r="I5" s="35">
        <v>4.2739799999999999</v>
      </c>
      <c r="J5" s="31">
        <v>2.4234999999999998</v>
      </c>
      <c r="K5" s="36">
        <v>0.27800000000000002</v>
      </c>
      <c r="L5" s="36">
        <v>1.002</v>
      </c>
      <c r="M5" s="37">
        <v>3.8390000000000004</v>
      </c>
      <c r="N5" s="33">
        <v>2.105</v>
      </c>
      <c r="O5" s="31">
        <v>7.4999999999999997E-2</v>
      </c>
      <c r="P5" s="31">
        <v>7.0428346456692908E-2</v>
      </c>
      <c r="Q5" s="31">
        <v>0.70588870325150999</v>
      </c>
      <c r="R5" s="31">
        <v>7.4789999999999992</v>
      </c>
      <c r="S5" s="31">
        <v>5.758</v>
      </c>
      <c r="T5" s="31">
        <v>5.0410000000000004</v>
      </c>
      <c r="U5" s="31">
        <v>8.9199999999999982</v>
      </c>
      <c r="V5" s="31">
        <v>0.7569999999999999</v>
      </c>
      <c r="W5" s="31">
        <v>2.67</v>
      </c>
      <c r="X5" s="31">
        <v>0.9830000000000001</v>
      </c>
      <c r="Y5" s="31">
        <v>11.799249999999999</v>
      </c>
      <c r="Z5" s="31">
        <v>0.19500000000000001</v>
      </c>
      <c r="AA5" s="36">
        <v>1.7079999999999997</v>
      </c>
      <c r="AB5" s="38">
        <f t="shared" si="0"/>
        <v>1094.1450470497086</v>
      </c>
      <c r="AC5" s="39">
        <v>12712</v>
      </c>
    </row>
    <row r="6" spans="1:30" ht="15" customHeight="1" x14ac:dyDescent="0.2">
      <c r="A6" s="40" t="s">
        <v>33</v>
      </c>
      <c r="B6" s="31">
        <v>36.15</v>
      </c>
      <c r="C6" s="32">
        <v>450.20000000000005</v>
      </c>
      <c r="D6" s="31">
        <v>116.86</v>
      </c>
      <c r="E6" s="32">
        <v>191.48</v>
      </c>
      <c r="F6" s="31">
        <v>655.34</v>
      </c>
      <c r="G6" s="33">
        <v>448.89</v>
      </c>
      <c r="H6" s="34">
        <v>20.503</v>
      </c>
      <c r="I6" s="35">
        <v>2.9523000000000001</v>
      </c>
      <c r="J6" s="31">
        <v>2.3684700000000003</v>
      </c>
      <c r="K6" s="36">
        <v>0.63800000000000001</v>
      </c>
      <c r="L6" s="36">
        <v>1.1739999999999999</v>
      </c>
      <c r="M6" s="37">
        <v>5.54</v>
      </c>
      <c r="N6" s="33">
        <v>2.335</v>
      </c>
      <c r="O6" s="31">
        <v>0.32</v>
      </c>
      <c r="P6" s="31">
        <v>8.5946456692913384E-2</v>
      </c>
      <c r="Q6" s="31">
        <v>0.6788690399691556</v>
      </c>
      <c r="R6" s="31">
        <v>17.740000000000002</v>
      </c>
      <c r="S6" s="31">
        <v>12.247999999999999</v>
      </c>
      <c r="T6" s="31">
        <v>18.574999999999996</v>
      </c>
      <c r="U6" s="31">
        <v>18.829999999999998</v>
      </c>
      <c r="V6" s="31">
        <v>4.2340000000000009</v>
      </c>
      <c r="W6" s="31">
        <v>3.48</v>
      </c>
      <c r="X6" s="31">
        <v>2.7279999999999998</v>
      </c>
      <c r="Y6" s="31">
        <v>22.470000000000002</v>
      </c>
      <c r="Z6" s="31">
        <v>0.39999999999999997</v>
      </c>
      <c r="AA6" s="36">
        <v>2.0099999999999998</v>
      </c>
      <c r="AB6" s="38">
        <f t="shared" si="0"/>
        <v>2038.2305854966619</v>
      </c>
      <c r="AC6" s="39">
        <v>13734</v>
      </c>
    </row>
    <row r="7" spans="1:30" ht="15" customHeight="1" x14ac:dyDescent="0.2">
      <c r="A7" s="30" t="s">
        <v>34</v>
      </c>
      <c r="B7" s="31">
        <v>1.73</v>
      </c>
      <c r="C7" s="32">
        <v>96.56</v>
      </c>
      <c r="D7" s="31">
        <v>27.12</v>
      </c>
      <c r="E7" s="32">
        <v>25.64</v>
      </c>
      <c r="F7" s="31">
        <v>162.04000000000002</v>
      </c>
      <c r="G7" s="33">
        <v>377.96999999999997</v>
      </c>
      <c r="H7" s="34">
        <v>11.284000000000001</v>
      </c>
      <c r="I7" s="35">
        <v>1.1964100000000002</v>
      </c>
      <c r="J7" s="31">
        <v>1.0080600000000002</v>
      </c>
      <c r="K7" s="36">
        <v>0.41700000000000004</v>
      </c>
      <c r="L7" s="36">
        <v>0.52200000000000002</v>
      </c>
      <c r="M7" s="37">
        <v>4.6829999999999998</v>
      </c>
      <c r="N7" s="33">
        <v>2.2949999999999999</v>
      </c>
      <c r="O7" s="31">
        <v>0.24</v>
      </c>
      <c r="P7" s="31">
        <v>0.20531653543307085</v>
      </c>
      <c r="Q7" s="31">
        <v>0.88489397249710822</v>
      </c>
      <c r="R7" s="31">
        <v>2.786</v>
      </c>
      <c r="S7" s="31">
        <v>4.714999999999999</v>
      </c>
      <c r="T7" s="31">
        <v>0.33</v>
      </c>
      <c r="U7" s="31">
        <v>5.4300000000000006</v>
      </c>
      <c r="V7" s="31">
        <v>2.0529999999999999</v>
      </c>
      <c r="W7" s="31">
        <v>1.57</v>
      </c>
      <c r="X7" s="31">
        <v>0</v>
      </c>
      <c r="Y7" s="31">
        <v>6.8704999999999998</v>
      </c>
      <c r="Z7" s="31">
        <v>0.35200000000000004</v>
      </c>
      <c r="AA7" s="36">
        <v>1.5640000000000001</v>
      </c>
      <c r="AB7" s="38">
        <f t="shared" si="0"/>
        <v>739.46618050793018</v>
      </c>
      <c r="AC7" s="39">
        <v>10139</v>
      </c>
    </row>
    <row r="8" spans="1:30" ht="15" customHeight="1" x14ac:dyDescent="0.2">
      <c r="A8" s="30" t="s">
        <v>35</v>
      </c>
      <c r="B8" s="31">
        <v>18.2</v>
      </c>
      <c r="C8" s="32">
        <v>184.58</v>
      </c>
      <c r="D8" s="31">
        <v>76.139999999999986</v>
      </c>
      <c r="E8" s="32">
        <v>80.689999999999984</v>
      </c>
      <c r="F8" s="31">
        <v>247.29000000000002</v>
      </c>
      <c r="G8" s="33">
        <v>207.47</v>
      </c>
      <c r="H8" s="34">
        <v>11.831000000000001</v>
      </c>
      <c r="I8" s="35">
        <v>2.0991300000000002</v>
      </c>
      <c r="J8" s="31">
        <v>1.7781799999999999</v>
      </c>
      <c r="K8" s="36">
        <v>0.81800000000000006</v>
      </c>
      <c r="L8" s="36">
        <v>1.6910000000000001</v>
      </c>
      <c r="M8" s="37">
        <v>5.1509999999999998</v>
      </c>
      <c r="N8" s="33">
        <v>1.52</v>
      </c>
      <c r="O8" s="31">
        <v>0.30499999999999999</v>
      </c>
      <c r="P8" s="31">
        <v>0.38198425196850389</v>
      </c>
      <c r="Q8" s="31">
        <v>1.6988613288780361</v>
      </c>
      <c r="R8" s="31">
        <v>13.786999999999999</v>
      </c>
      <c r="S8" s="31">
        <v>5.2110000000000003</v>
      </c>
      <c r="T8" s="31">
        <v>12.861999999999998</v>
      </c>
      <c r="U8" s="31">
        <v>10.219999999999999</v>
      </c>
      <c r="V8" s="31">
        <v>7.168000000000001</v>
      </c>
      <c r="W8" s="31">
        <v>3.7</v>
      </c>
      <c r="X8" s="31">
        <v>2.84</v>
      </c>
      <c r="Y8" s="31">
        <v>18.53</v>
      </c>
      <c r="Z8" s="31">
        <v>0.49700000000000005</v>
      </c>
      <c r="AA8" s="36">
        <v>0.56800000000000006</v>
      </c>
      <c r="AB8" s="38">
        <f t="shared" si="0"/>
        <v>917.0271555808464</v>
      </c>
      <c r="AC8" s="39">
        <v>13649</v>
      </c>
    </row>
    <row r="9" spans="1:30" ht="15" customHeight="1" x14ac:dyDescent="0.2">
      <c r="A9" s="30" t="s">
        <v>36</v>
      </c>
      <c r="B9" s="31">
        <v>11.290000000000001</v>
      </c>
      <c r="C9" s="32">
        <v>0</v>
      </c>
      <c r="D9" s="31">
        <v>15.899999999999999</v>
      </c>
      <c r="E9" s="32">
        <v>69.999999999999986</v>
      </c>
      <c r="F9" s="31">
        <v>137.791</v>
      </c>
      <c r="G9" s="33">
        <v>269.31</v>
      </c>
      <c r="H9" s="34">
        <v>11.856</v>
      </c>
      <c r="I9" s="35">
        <v>3.29921</v>
      </c>
      <c r="J9" s="31">
        <v>0.78110000000000002</v>
      </c>
      <c r="K9" s="36">
        <v>0.39300000000000002</v>
      </c>
      <c r="L9" s="36">
        <v>0.41500000000000004</v>
      </c>
      <c r="M9" s="37">
        <v>2.1829999999999998</v>
      </c>
      <c r="N9" s="33">
        <v>1.02</v>
      </c>
      <c r="O9" s="31">
        <v>0</v>
      </c>
      <c r="P9" s="31">
        <v>6.8040944881889762E-2</v>
      </c>
      <c r="Q9" s="31">
        <v>0.30734866983678188</v>
      </c>
      <c r="R9" s="31">
        <v>4.9769999999999994</v>
      </c>
      <c r="S9" s="31">
        <v>5.4219999999999997</v>
      </c>
      <c r="T9" s="31">
        <v>4.2549999999999999</v>
      </c>
      <c r="U9" s="31">
        <v>5.73</v>
      </c>
      <c r="V9" s="31">
        <v>0.91899999999999993</v>
      </c>
      <c r="W9" s="31">
        <v>4.93</v>
      </c>
      <c r="X9" s="31">
        <v>0.64</v>
      </c>
      <c r="Y9" s="31">
        <v>15.992849999999999</v>
      </c>
      <c r="Z9" s="31">
        <v>3.4000000000000002E-2</v>
      </c>
      <c r="AA9" s="36">
        <v>1.3969999999999998</v>
      </c>
      <c r="AB9" s="38">
        <f t="shared" si="0"/>
        <v>568.91054961471866</v>
      </c>
      <c r="AC9" s="39">
        <v>4705</v>
      </c>
    </row>
    <row r="10" spans="1:30" ht="15" customHeight="1" x14ac:dyDescent="0.2">
      <c r="A10" s="30" t="s">
        <v>37</v>
      </c>
      <c r="B10" s="31">
        <v>5.7000000000000011</v>
      </c>
      <c r="C10" s="32">
        <v>353.34</v>
      </c>
      <c r="D10" s="31">
        <v>53.92</v>
      </c>
      <c r="E10" s="32">
        <v>80.64</v>
      </c>
      <c r="F10" s="31">
        <v>510.89</v>
      </c>
      <c r="G10" s="33">
        <v>422.94000000000005</v>
      </c>
      <c r="H10" s="34">
        <v>6.2229999999999999</v>
      </c>
      <c r="I10" s="35">
        <v>2.75318</v>
      </c>
      <c r="J10" s="31">
        <v>1.8379599999999998</v>
      </c>
      <c r="K10" s="36">
        <v>0.32799999999999996</v>
      </c>
      <c r="L10" s="36">
        <v>0.50600000000000001</v>
      </c>
      <c r="M10" s="37">
        <v>3.8520000000000003</v>
      </c>
      <c r="N10" s="33">
        <v>2.3149999999999999</v>
      </c>
      <c r="O10" s="31">
        <v>7.4999999999999997E-2</v>
      </c>
      <c r="P10" s="31">
        <v>9.6689763779527552E-2</v>
      </c>
      <c r="Q10" s="31">
        <v>0.74641819817504163</v>
      </c>
      <c r="R10" s="31">
        <v>2.6230000000000002</v>
      </c>
      <c r="S10" s="31">
        <v>3.7950000000000008</v>
      </c>
      <c r="T10" s="31">
        <v>1.919</v>
      </c>
      <c r="U10" s="31">
        <v>11.059999999999999</v>
      </c>
      <c r="V10" s="31">
        <v>1.234</v>
      </c>
      <c r="W10" s="31">
        <v>5.15</v>
      </c>
      <c r="X10" s="31">
        <v>0.71199999999999997</v>
      </c>
      <c r="Y10" s="31">
        <v>8.4190000000000005</v>
      </c>
      <c r="Z10" s="31">
        <v>0.27500000000000002</v>
      </c>
      <c r="AA10" s="36">
        <v>0.25800000000000001</v>
      </c>
      <c r="AB10" s="38">
        <f t="shared" si="0"/>
        <v>1481.6082479619552</v>
      </c>
      <c r="AC10" s="39">
        <v>9668</v>
      </c>
    </row>
    <row r="11" spans="1:30" ht="15" customHeight="1" x14ac:dyDescent="0.2">
      <c r="A11" s="30" t="s">
        <v>38</v>
      </c>
      <c r="B11" s="31">
        <v>21.54</v>
      </c>
      <c r="C11" s="32">
        <v>194.18</v>
      </c>
      <c r="D11" s="31">
        <v>63.14</v>
      </c>
      <c r="E11" s="32">
        <v>91.44</v>
      </c>
      <c r="F11" s="31">
        <v>257.41000000000003</v>
      </c>
      <c r="G11" s="33">
        <v>225.95000000000002</v>
      </c>
      <c r="H11" s="34">
        <v>16.625</v>
      </c>
      <c r="I11" s="35">
        <v>1.81562</v>
      </c>
      <c r="J11" s="31">
        <v>1.0859799999999999</v>
      </c>
      <c r="K11" s="36">
        <v>0.84000000000000008</v>
      </c>
      <c r="L11" s="36">
        <v>1.06</v>
      </c>
      <c r="M11" s="37">
        <v>6.2620000000000005</v>
      </c>
      <c r="N11" s="33">
        <v>1.52</v>
      </c>
      <c r="O11" s="31">
        <v>0.19500000000000001</v>
      </c>
      <c r="P11" s="31">
        <v>0.40943937007874015</v>
      </c>
      <c r="Q11" s="31">
        <v>2.4520344428736665</v>
      </c>
      <c r="R11" s="31">
        <v>15.230999999999998</v>
      </c>
      <c r="S11" s="31">
        <v>7.6849999999999987</v>
      </c>
      <c r="T11" s="31">
        <v>13.396000000000001</v>
      </c>
      <c r="U11" s="31">
        <v>12.110000000000001</v>
      </c>
      <c r="V11" s="31">
        <v>6.0599999999999987</v>
      </c>
      <c r="W11" s="31">
        <v>2.44</v>
      </c>
      <c r="X11" s="31">
        <v>0.45800000000000002</v>
      </c>
      <c r="Y11" s="31">
        <v>17.04</v>
      </c>
      <c r="Z11" s="31">
        <v>0.50000000000000011</v>
      </c>
      <c r="AA11" s="36">
        <v>1.744</v>
      </c>
      <c r="AB11" s="38">
        <f t="shared" si="0"/>
        <v>962.58907381295239</v>
      </c>
      <c r="AC11" s="39">
        <v>17025</v>
      </c>
    </row>
    <row r="12" spans="1:30" ht="15" customHeight="1" x14ac:dyDescent="0.2">
      <c r="A12" s="30" t="s">
        <v>39</v>
      </c>
      <c r="B12" s="31">
        <v>21.49</v>
      </c>
      <c r="C12" s="32">
        <v>501.19999999999993</v>
      </c>
      <c r="D12" s="31">
        <v>95.760000000000019</v>
      </c>
      <c r="E12" s="32">
        <v>88.34</v>
      </c>
      <c r="F12" s="31">
        <v>804.62</v>
      </c>
      <c r="G12" s="33">
        <v>719.49</v>
      </c>
      <c r="H12" s="34">
        <v>36.341999999999999</v>
      </c>
      <c r="I12" s="35">
        <v>2.8998699999999999</v>
      </c>
      <c r="J12" s="31">
        <v>4.8710000000000003E-2</v>
      </c>
      <c r="K12" s="36">
        <v>0.81600000000000006</v>
      </c>
      <c r="L12" s="36">
        <v>1.6960000000000002</v>
      </c>
      <c r="M12" s="37">
        <v>11.555000000000001</v>
      </c>
      <c r="N12" s="33">
        <v>1.855</v>
      </c>
      <c r="O12" s="31">
        <v>0.24</v>
      </c>
      <c r="P12" s="31">
        <v>0.13488818897637794</v>
      </c>
      <c r="Q12" s="31">
        <v>1.4387970697853745</v>
      </c>
      <c r="R12" s="31">
        <v>22</v>
      </c>
      <c r="S12" s="31">
        <v>13.280000000000001</v>
      </c>
      <c r="T12" s="31">
        <v>20.228999999999996</v>
      </c>
      <c r="U12" s="31">
        <v>16.63</v>
      </c>
      <c r="V12" s="31">
        <v>11.308000000000002</v>
      </c>
      <c r="W12" s="31">
        <v>2.4700000000000002</v>
      </c>
      <c r="X12" s="31">
        <v>0.65500000000000003</v>
      </c>
      <c r="Y12" s="31">
        <v>25.009599999999999</v>
      </c>
      <c r="Z12" s="31">
        <v>1.173</v>
      </c>
      <c r="AA12" s="36">
        <v>1.9140000000000001</v>
      </c>
      <c r="AB12" s="38">
        <f t="shared" si="0"/>
        <v>2402.5948652587608</v>
      </c>
      <c r="AC12" s="39">
        <v>19796</v>
      </c>
    </row>
    <row r="13" spans="1:30" ht="15" customHeight="1" x14ac:dyDescent="0.2">
      <c r="A13" s="30" t="s">
        <v>40</v>
      </c>
      <c r="B13" s="31">
        <v>16.669999999999998</v>
      </c>
      <c r="C13" s="32">
        <v>855.45800000000008</v>
      </c>
      <c r="D13" s="31">
        <v>56.94</v>
      </c>
      <c r="E13" s="32">
        <v>49.94</v>
      </c>
      <c r="F13" s="31">
        <v>345.61999999999995</v>
      </c>
      <c r="G13" s="33">
        <v>539.87</v>
      </c>
      <c r="H13" s="34">
        <v>18.576000000000001</v>
      </c>
      <c r="I13" s="35">
        <v>0</v>
      </c>
      <c r="J13" s="31">
        <v>0</v>
      </c>
      <c r="K13" s="36">
        <v>0.873</v>
      </c>
      <c r="L13" s="36">
        <v>2.2610000000000001</v>
      </c>
      <c r="M13" s="37">
        <v>3.645</v>
      </c>
      <c r="N13" s="33">
        <v>0.83</v>
      </c>
      <c r="O13" s="31">
        <v>0.43999999999999995</v>
      </c>
      <c r="P13" s="31">
        <v>0.14085669291338582</v>
      </c>
      <c r="Q13" s="31">
        <v>0.90178126204857967</v>
      </c>
      <c r="R13" s="31">
        <v>14.770999999999999</v>
      </c>
      <c r="S13" s="31">
        <v>9.766</v>
      </c>
      <c r="T13" s="31">
        <v>12.720999999999998</v>
      </c>
      <c r="U13" s="31">
        <v>26.840000000000003</v>
      </c>
      <c r="V13" s="31">
        <v>9.1020000000000003</v>
      </c>
      <c r="W13" s="31">
        <v>2.35</v>
      </c>
      <c r="X13" s="31">
        <v>0.59899999999999998</v>
      </c>
      <c r="Y13" s="31">
        <v>15.402750000000001</v>
      </c>
      <c r="Z13" s="31">
        <v>0.44400000000000006</v>
      </c>
      <c r="AA13" s="36">
        <v>0.17799999999999999</v>
      </c>
      <c r="AB13" s="38">
        <f t="shared" si="0"/>
        <v>1984.3393879549619</v>
      </c>
      <c r="AC13" s="39">
        <v>8736</v>
      </c>
    </row>
    <row r="14" spans="1:30" ht="15" customHeight="1" x14ac:dyDescent="0.2">
      <c r="A14" s="30" t="s">
        <v>41</v>
      </c>
      <c r="B14" s="31">
        <v>4.91</v>
      </c>
      <c r="C14" s="32">
        <v>237.845</v>
      </c>
      <c r="D14" s="31">
        <v>10.579999999999998</v>
      </c>
      <c r="E14" s="32">
        <v>5.61</v>
      </c>
      <c r="F14" s="31">
        <v>100.84000000000002</v>
      </c>
      <c r="G14" s="33">
        <v>130.91999999999999</v>
      </c>
      <c r="H14" s="34">
        <v>8.7750000000000004</v>
      </c>
      <c r="I14" s="35">
        <v>0.81980000000000008</v>
      </c>
      <c r="J14" s="31">
        <v>7.8359999999999999E-2</v>
      </c>
      <c r="K14" s="36">
        <v>0.253</v>
      </c>
      <c r="L14" s="36">
        <v>1.052</v>
      </c>
      <c r="M14" s="37">
        <v>1.65</v>
      </c>
      <c r="N14" s="33">
        <v>0</v>
      </c>
      <c r="O14" s="31">
        <v>0.19</v>
      </c>
      <c r="P14" s="31">
        <v>0.17547401574803148</v>
      </c>
      <c r="Q14" s="31">
        <v>0.4660891916206143</v>
      </c>
      <c r="R14" s="31">
        <v>2.4650000000000003</v>
      </c>
      <c r="S14" s="31">
        <v>1.879</v>
      </c>
      <c r="T14" s="31">
        <v>1.5509999999999999</v>
      </c>
      <c r="U14" s="31">
        <v>5.6800000000000006</v>
      </c>
      <c r="V14" s="31">
        <v>1.0780000000000001</v>
      </c>
      <c r="W14" s="31">
        <v>1.38</v>
      </c>
      <c r="X14" s="31">
        <v>0</v>
      </c>
      <c r="Y14" s="31">
        <v>4.8869999999999996</v>
      </c>
      <c r="Z14" s="31">
        <v>5.6000000000000001E-2</v>
      </c>
      <c r="AA14" s="36">
        <v>1.0210000000000001</v>
      </c>
      <c r="AB14" s="38">
        <f t="shared" si="0"/>
        <v>524.16172320736848</v>
      </c>
      <c r="AC14" s="39">
        <v>4143</v>
      </c>
    </row>
    <row r="15" spans="1:30" ht="15" customHeight="1" x14ac:dyDescent="0.2">
      <c r="A15" s="30" t="s">
        <v>42</v>
      </c>
      <c r="B15" s="31">
        <v>9.0300000000000011</v>
      </c>
      <c r="C15" s="32">
        <v>130.13</v>
      </c>
      <c r="D15" s="31">
        <v>28.720000000000002</v>
      </c>
      <c r="E15" s="32">
        <v>100.16</v>
      </c>
      <c r="F15" s="31">
        <v>271.90999999999997</v>
      </c>
      <c r="G15" s="33">
        <v>177.46</v>
      </c>
      <c r="H15" s="34">
        <v>6.9329999999999998</v>
      </c>
      <c r="I15" s="35">
        <v>4.2798500000000006</v>
      </c>
      <c r="J15" s="31">
        <v>4.5981900000000007</v>
      </c>
      <c r="K15" s="36">
        <v>0.50800000000000001</v>
      </c>
      <c r="L15" s="36">
        <v>0.6319999999999999</v>
      </c>
      <c r="M15" s="37">
        <v>2.35</v>
      </c>
      <c r="N15" s="33">
        <v>2.605</v>
      </c>
      <c r="O15" s="31">
        <v>0</v>
      </c>
      <c r="P15" s="31">
        <v>0.10743307086614172</v>
      </c>
      <c r="Q15" s="31">
        <v>0.53363834982650038</v>
      </c>
      <c r="R15" s="31">
        <v>4.6349999999999998</v>
      </c>
      <c r="S15" s="31">
        <v>2.8439999999999999</v>
      </c>
      <c r="T15" s="31">
        <v>1.8120000000000003</v>
      </c>
      <c r="U15" s="31">
        <v>5.589999999999999</v>
      </c>
      <c r="V15" s="31">
        <v>1.0780000000000001</v>
      </c>
      <c r="W15" s="31">
        <v>1.29</v>
      </c>
      <c r="X15" s="31">
        <v>0</v>
      </c>
      <c r="Y15" s="31">
        <v>11.835000000000001</v>
      </c>
      <c r="Z15" s="31">
        <v>6.2E-2</v>
      </c>
      <c r="AA15" s="36">
        <v>1.4790000000000001</v>
      </c>
      <c r="AB15" s="38">
        <f t="shared" si="0"/>
        <v>770.58211142069274</v>
      </c>
      <c r="AC15" s="39">
        <v>8613</v>
      </c>
    </row>
    <row r="16" spans="1:30" ht="15" customHeight="1" x14ac:dyDescent="0.2">
      <c r="A16" s="30" t="s">
        <v>43</v>
      </c>
      <c r="B16" s="31">
        <v>16.799999999999997</v>
      </c>
      <c r="C16" s="32">
        <v>127.52000000000001</v>
      </c>
      <c r="D16" s="31">
        <v>29.620000000000005</v>
      </c>
      <c r="E16" s="32">
        <v>122.18</v>
      </c>
      <c r="F16" s="31">
        <v>255.79999999999998</v>
      </c>
      <c r="G16" s="33">
        <v>210.59</v>
      </c>
      <c r="H16" s="34">
        <v>8.9460000000000015</v>
      </c>
      <c r="I16" s="35">
        <v>2.0352199999999998</v>
      </c>
      <c r="J16" s="31">
        <v>0.46314000000000005</v>
      </c>
      <c r="K16" s="36">
        <v>0.373</v>
      </c>
      <c r="L16" s="36">
        <v>0.26500000000000001</v>
      </c>
      <c r="M16" s="37">
        <v>3.552</v>
      </c>
      <c r="N16" s="33">
        <v>2.4</v>
      </c>
      <c r="O16" s="31">
        <v>0</v>
      </c>
      <c r="P16" s="31">
        <v>0.16114960629921257</v>
      </c>
      <c r="Q16" s="31">
        <v>0.68900141370003853</v>
      </c>
      <c r="R16" s="31">
        <v>8.1080000000000005</v>
      </c>
      <c r="S16" s="31">
        <v>6.1070000000000002</v>
      </c>
      <c r="T16" s="31">
        <v>5.4459999999999997</v>
      </c>
      <c r="U16" s="31">
        <v>7.879999999999999</v>
      </c>
      <c r="V16" s="31">
        <v>4.0570000000000004</v>
      </c>
      <c r="W16" s="31">
        <v>3.06</v>
      </c>
      <c r="X16" s="31">
        <v>0.47699999999999998</v>
      </c>
      <c r="Y16" s="31">
        <v>17.747399999999999</v>
      </c>
      <c r="Z16" s="31">
        <v>0.129</v>
      </c>
      <c r="AA16" s="36">
        <v>1.7340000000000002</v>
      </c>
      <c r="AB16" s="38">
        <f t="shared" si="0"/>
        <v>836.13991101999909</v>
      </c>
      <c r="AC16" s="39">
        <v>10483</v>
      </c>
    </row>
    <row r="17" spans="1:29" ht="15" customHeight="1" x14ac:dyDescent="0.2">
      <c r="A17" s="40" t="s">
        <v>44</v>
      </c>
      <c r="B17" s="31">
        <v>21.2</v>
      </c>
      <c r="C17" s="32">
        <v>267.97000000000003</v>
      </c>
      <c r="D17" s="31">
        <v>62.419999999999995</v>
      </c>
      <c r="E17" s="32">
        <v>268.84000000000003</v>
      </c>
      <c r="F17" s="31">
        <v>534.88</v>
      </c>
      <c r="G17" s="33">
        <v>391.52000000000004</v>
      </c>
      <c r="H17" s="34">
        <v>18.179000000000002</v>
      </c>
      <c r="I17" s="35">
        <v>3.5572699999999999</v>
      </c>
      <c r="J17" s="31">
        <v>1.68346</v>
      </c>
      <c r="K17" s="36">
        <v>0.57699999999999996</v>
      </c>
      <c r="L17" s="36">
        <v>0.65100000000000002</v>
      </c>
      <c r="M17" s="37">
        <v>3.3250000000000002</v>
      </c>
      <c r="N17" s="33">
        <v>1.6850000000000001</v>
      </c>
      <c r="O17" s="31">
        <v>0.12</v>
      </c>
      <c r="P17" s="31">
        <v>8.3559055118110223E-2</v>
      </c>
      <c r="Q17" s="31">
        <v>0.63158462922503522</v>
      </c>
      <c r="R17" s="31">
        <v>3.61</v>
      </c>
      <c r="S17" s="31">
        <v>8.7320000000000011</v>
      </c>
      <c r="T17" s="31">
        <v>2.206</v>
      </c>
      <c r="U17" s="31">
        <v>18.03</v>
      </c>
      <c r="V17" s="31">
        <v>1.613</v>
      </c>
      <c r="W17" s="31">
        <v>6.26</v>
      </c>
      <c r="X17" s="31">
        <v>0.56000000000000005</v>
      </c>
      <c r="Y17" s="31">
        <v>15.84085</v>
      </c>
      <c r="Z17" s="31">
        <v>0.36799999999999999</v>
      </c>
      <c r="AA17" s="36">
        <v>1.248</v>
      </c>
      <c r="AB17" s="38">
        <f t="shared" si="0"/>
        <v>1635.7907236843428</v>
      </c>
      <c r="AC17" s="39">
        <v>11692</v>
      </c>
    </row>
    <row r="18" spans="1:29" ht="15" customHeight="1" x14ac:dyDescent="0.2">
      <c r="A18" s="30" t="s">
        <v>45</v>
      </c>
      <c r="B18" s="31">
        <v>28.13</v>
      </c>
      <c r="C18" s="32">
        <v>279.32</v>
      </c>
      <c r="D18" s="31">
        <v>45.260000000000005</v>
      </c>
      <c r="E18" s="32">
        <v>173.92000000000002</v>
      </c>
      <c r="F18" s="31">
        <v>644.29</v>
      </c>
      <c r="G18" s="33">
        <v>376.91999999999996</v>
      </c>
      <c r="H18" s="34">
        <v>21.48</v>
      </c>
      <c r="I18" s="35">
        <v>2.4000900000000001</v>
      </c>
      <c r="J18" s="31">
        <v>0.34360999999999997</v>
      </c>
      <c r="K18" s="36">
        <v>0.69500000000000006</v>
      </c>
      <c r="L18" s="36">
        <v>0.86799999999999999</v>
      </c>
      <c r="M18" s="37">
        <v>2.931</v>
      </c>
      <c r="N18" s="33">
        <v>2.0499999999999998</v>
      </c>
      <c r="O18" s="31">
        <v>0.33999999999999997</v>
      </c>
      <c r="P18" s="31">
        <v>7.7590551181102349E-2</v>
      </c>
      <c r="Q18" s="31">
        <v>0.59781005012209221</v>
      </c>
      <c r="R18" s="31">
        <v>15.6</v>
      </c>
      <c r="S18" s="31">
        <v>7.4710000000000001</v>
      </c>
      <c r="T18" s="31">
        <v>10.178000000000001</v>
      </c>
      <c r="U18" s="31">
        <v>9.9300000000000015</v>
      </c>
      <c r="V18" s="31">
        <v>3.4929999999999994</v>
      </c>
      <c r="W18" s="31">
        <v>6.1599999999999993</v>
      </c>
      <c r="X18" s="31">
        <v>0</v>
      </c>
      <c r="Y18" s="31">
        <v>18.233999999999998</v>
      </c>
      <c r="Z18" s="31">
        <v>0.23899999999999999</v>
      </c>
      <c r="AA18" s="36">
        <v>0.93100000000000005</v>
      </c>
      <c r="AB18" s="38">
        <f t="shared" si="0"/>
        <v>1651.8591006013032</v>
      </c>
      <c r="AC18" s="39">
        <v>11911</v>
      </c>
    </row>
    <row r="19" spans="1:29" ht="15" customHeight="1" x14ac:dyDescent="0.2">
      <c r="A19" s="40" t="s">
        <v>46</v>
      </c>
      <c r="B19" s="31">
        <v>44.679999999999993</v>
      </c>
      <c r="C19" s="32">
        <v>914.20999999999992</v>
      </c>
      <c r="D19" s="31">
        <v>63.800000000000004</v>
      </c>
      <c r="E19" s="32">
        <v>210.78</v>
      </c>
      <c r="F19" s="31">
        <v>654.6</v>
      </c>
      <c r="G19" s="33">
        <v>482.66</v>
      </c>
      <c r="H19" s="34">
        <v>39.700000000000003</v>
      </c>
      <c r="I19" s="35">
        <v>0.53253000000000006</v>
      </c>
      <c r="J19" s="31">
        <v>0.6855699999999999</v>
      </c>
      <c r="K19" s="36">
        <v>0.87399999999999989</v>
      </c>
      <c r="L19" s="36">
        <v>1.4620000000000002</v>
      </c>
      <c r="M19" s="37">
        <v>6.2369999999999992</v>
      </c>
      <c r="N19" s="33">
        <v>2.7450000000000001</v>
      </c>
      <c r="O19" s="31">
        <v>0.57499999999999996</v>
      </c>
      <c r="P19" s="31">
        <v>0.15995590551181102</v>
      </c>
      <c r="Q19" s="31">
        <v>1.0976738208456496</v>
      </c>
      <c r="R19" s="31">
        <v>8.9320000000000004</v>
      </c>
      <c r="S19" s="31">
        <v>15.765000000000001</v>
      </c>
      <c r="T19" s="31">
        <v>11.723000000000001</v>
      </c>
      <c r="U19" s="31">
        <v>19.78</v>
      </c>
      <c r="V19" s="31">
        <v>5.7560000000000002</v>
      </c>
      <c r="W19" s="31">
        <v>3.41</v>
      </c>
      <c r="X19" s="31">
        <v>2.1080000000000001</v>
      </c>
      <c r="Y19" s="31">
        <v>16.804249999999996</v>
      </c>
      <c r="Z19" s="31">
        <v>0.46800000000000008</v>
      </c>
      <c r="AA19" s="36">
        <v>1.6309999999999998</v>
      </c>
      <c r="AB19" s="38">
        <f t="shared" si="0"/>
        <v>2511.1759797263558</v>
      </c>
      <c r="AC19" s="39">
        <v>16213</v>
      </c>
    </row>
    <row r="20" spans="1:29" ht="15" customHeight="1" x14ac:dyDescent="0.2">
      <c r="A20" s="30" t="s">
        <v>47</v>
      </c>
      <c r="B20" s="31">
        <v>7.9699999999999989</v>
      </c>
      <c r="C20" s="32">
        <v>144.55000000000001</v>
      </c>
      <c r="D20" s="31">
        <v>22.48</v>
      </c>
      <c r="E20" s="32">
        <v>31.04</v>
      </c>
      <c r="F20" s="31">
        <v>183.71</v>
      </c>
      <c r="G20" s="33">
        <v>122.64999999999999</v>
      </c>
      <c r="H20" s="34">
        <v>6.8070000000000004</v>
      </c>
      <c r="I20" s="35">
        <v>1.5720900000000002</v>
      </c>
      <c r="J20" s="31">
        <v>1.4218799999999998</v>
      </c>
      <c r="K20" s="36">
        <v>0.36299999999999999</v>
      </c>
      <c r="L20" s="36">
        <v>0.55000000000000004</v>
      </c>
      <c r="M20" s="37">
        <v>7.2310000000000008</v>
      </c>
      <c r="N20" s="33">
        <v>1.33</v>
      </c>
      <c r="O20" s="31">
        <v>0</v>
      </c>
      <c r="P20" s="31">
        <v>0.11698267716535432</v>
      </c>
      <c r="Q20" s="31">
        <v>0.78019277727798475</v>
      </c>
      <c r="R20" s="31">
        <v>7.4070000000000009</v>
      </c>
      <c r="S20" s="31">
        <v>4.0609999999999999</v>
      </c>
      <c r="T20" s="31">
        <v>13.542999999999997</v>
      </c>
      <c r="U20" s="31">
        <v>7.2299999999999995</v>
      </c>
      <c r="V20" s="31">
        <v>2.8340000000000001</v>
      </c>
      <c r="W20" s="31">
        <v>1.34</v>
      </c>
      <c r="X20" s="31">
        <v>0</v>
      </c>
      <c r="Y20" s="31">
        <v>7.1754499999999997</v>
      </c>
      <c r="Z20" s="31">
        <v>0.41100000000000003</v>
      </c>
      <c r="AA20" s="36">
        <v>2.181</v>
      </c>
      <c r="AB20" s="38">
        <f t="shared" si="0"/>
        <v>578.75459545444335</v>
      </c>
      <c r="AC20" s="39">
        <v>6071</v>
      </c>
    </row>
    <row r="21" spans="1:29" ht="15" customHeight="1" x14ac:dyDescent="0.2">
      <c r="A21" s="30" t="s">
        <v>48</v>
      </c>
      <c r="B21" s="31">
        <v>0.79</v>
      </c>
      <c r="C21" s="32">
        <v>198.07999999999998</v>
      </c>
      <c r="D21" s="31">
        <v>26.6</v>
      </c>
      <c r="E21" s="32">
        <v>174.87999999999997</v>
      </c>
      <c r="F21" s="31">
        <v>538.52</v>
      </c>
      <c r="G21" s="33">
        <v>960.76</v>
      </c>
      <c r="H21" s="34">
        <v>13.235999999999999</v>
      </c>
      <c r="I21" s="35">
        <v>2.2928000000000006</v>
      </c>
      <c r="J21" s="31">
        <v>1.3177699999999999</v>
      </c>
      <c r="K21" s="36">
        <v>0.58099999999999996</v>
      </c>
      <c r="L21" s="36">
        <v>0</v>
      </c>
      <c r="M21" s="37">
        <v>3.18</v>
      </c>
      <c r="N21" s="33">
        <v>2.3250000000000002</v>
      </c>
      <c r="O21" s="31">
        <v>0</v>
      </c>
      <c r="P21" s="31">
        <v>5.6103937007874007E-2</v>
      </c>
      <c r="Q21" s="31">
        <v>0.37152037013237371</v>
      </c>
      <c r="R21" s="31">
        <v>0</v>
      </c>
      <c r="S21" s="31">
        <v>0</v>
      </c>
      <c r="T21" s="31">
        <v>0.39300000000000002</v>
      </c>
      <c r="U21" s="31">
        <v>7.8199999999999994</v>
      </c>
      <c r="V21" s="31">
        <v>0</v>
      </c>
      <c r="W21" s="31">
        <v>1.1299999999999999</v>
      </c>
      <c r="X21" s="31">
        <v>0.78300000000000003</v>
      </c>
      <c r="Y21" s="31">
        <v>8.4989999999999988</v>
      </c>
      <c r="Z21" s="31">
        <v>0</v>
      </c>
      <c r="AA21" s="36">
        <v>0.41299999999999998</v>
      </c>
      <c r="AB21" s="38">
        <f t="shared" si="0"/>
        <v>1942.0281943071404</v>
      </c>
      <c r="AC21" s="39">
        <v>7133</v>
      </c>
    </row>
    <row r="22" spans="1:29" ht="15" customHeight="1" x14ac:dyDescent="0.2">
      <c r="A22" s="30" t="s">
        <v>49</v>
      </c>
      <c r="B22" s="31">
        <v>22.39</v>
      </c>
      <c r="C22" s="32">
        <v>253.48</v>
      </c>
      <c r="D22" s="31">
        <v>36.599999999999994</v>
      </c>
      <c r="E22" s="32">
        <v>45.199999999999996</v>
      </c>
      <c r="F22" s="31">
        <v>329.63</v>
      </c>
      <c r="G22" s="33">
        <v>316.49</v>
      </c>
      <c r="H22" s="34">
        <v>14.492000000000001</v>
      </c>
      <c r="I22" s="35">
        <v>1.26247</v>
      </c>
      <c r="J22" s="31">
        <v>0.99640000000000006</v>
      </c>
      <c r="K22" s="36">
        <v>0.51400000000000001</v>
      </c>
      <c r="L22" s="36">
        <v>0.77500000000000002</v>
      </c>
      <c r="M22" s="37">
        <v>2.2000000000000002</v>
      </c>
      <c r="N22" s="33">
        <v>1.65</v>
      </c>
      <c r="O22" s="31">
        <v>0.18</v>
      </c>
      <c r="P22" s="31">
        <v>0.1420503937007874</v>
      </c>
      <c r="Q22" s="31">
        <v>1.0774090733838837</v>
      </c>
      <c r="R22" s="31">
        <v>12.628</v>
      </c>
      <c r="S22" s="31">
        <v>10.26</v>
      </c>
      <c r="T22" s="31">
        <v>13.404000000000002</v>
      </c>
      <c r="U22" s="31">
        <v>19.399999999999999</v>
      </c>
      <c r="V22" s="31">
        <v>5.9650000000000007</v>
      </c>
      <c r="W22" s="31">
        <v>1.41</v>
      </c>
      <c r="X22" s="31">
        <v>2.2160000000000002</v>
      </c>
      <c r="Y22" s="31">
        <v>13.224</v>
      </c>
      <c r="Z22" s="31">
        <v>0.29500000000000004</v>
      </c>
      <c r="AA22" s="36">
        <v>1.845</v>
      </c>
      <c r="AB22" s="38">
        <f t="shared" si="0"/>
        <v>1107.7263294670847</v>
      </c>
      <c r="AC22" s="39">
        <v>10533</v>
      </c>
    </row>
    <row r="23" spans="1:29" ht="15" customHeight="1" x14ac:dyDescent="0.2">
      <c r="A23" s="40" t="s">
        <v>50</v>
      </c>
      <c r="B23" s="31">
        <v>7.96</v>
      </c>
      <c r="C23" s="32">
        <v>147.28</v>
      </c>
      <c r="D23" s="31">
        <v>32.04</v>
      </c>
      <c r="E23" s="32">
        <v>66.8</v>
      </c>
      <c r="F23" s="31">
        <v>322.57</v>
      </c>
      <c r="G23" s="33">
        <v>203.89000000000004</v>
      </c>
      <c r="H23" s="34">
        <v>11.558000000000002</v>
      </c>
      <c r="I23" s="35">
        <v>1.7812399999999999</v>
      </c>
      <c r="J23" s="31">
        <v>0.55394999999999994</v>
      </c>
      <c r="K23" s="36">
        <v>0.43099999999999999</v>
      </c>
      <c r="L23" s="36">
        <v>0.34899999999999998</v>
      </c>
      <c r="M23" s="37">
        <v>3.1</v>
      </c>
      <c r="N23" s="33">
        <v>1.56</v>
      </c>
      <c r="O23" s="31">
        <v>0.27</v>
      </c>
      <c r="P23" s="31">
        <v>0.16711811023622045</v>
      </c>
      <c r="Q23" s="31">
        <v>0.78357023518827906</v>
      </c>
      <c r="R23" s="31">
        <v>1.2</v>
      </c>
      <c r="S23" s="31">
        <v>2.9169999999999998</v>
      </c>
      <c r="T23" s="31">
        <v>1.4830000000000001</v>
      </c>
      <c r="U23" s="31">
        <v>8.19</v>
      </c>
      <c r="V23" s="31">
        <v>1.456</v>
      </c>
      <c r="W23" s="31">
        <v>3.48</v>
      </c>
      <c r="X23" s="31">
        <v>0</v>
      </c>
      <c r="Y23" s="31">
        <v>9.2270000000000003</v>
      </c>
      <c r="Z23" s="31">
        <v>0.193</v>
      </c>
      <c r="AA23" s="36">
        <v>1.4610000000000001</v>
      </c>
      <c r="AB23" s="38">
        <f t="shared" si="0"/>
        <v>830.7008783454246</v>
      </c>
      <c r="AC23" s="39">
        <v>9227</v>
      </c>
    </row>
    <row r="24" spans="1:29" ht="15" customHeight="1" x14ac:dyDescent="0.2">
      <c r="A24" s="40" t="s">
        <v>51</v>
      </c>
      <c r="B24" s="31">
        <v>15.4</v>
      </c>
      <c r="C24" s="32">
        <v>180.5</v>
      </c>
      <c r="D24" s="31">
        <v>38.78</v>
      </c>
      <c r="E24" s="32">
        <v>168.42</v>
      </c>
      <c r="F24" s="31">
        <v>225.91999999999996</v>
      </c>
      <c r="G24" s="33">
        <v>247.1</v>
      </c>
      <c r="H24" s="34">
        <v>10.762</v>
      </c>
      <c r="I24" s="35">
        <v>2.0165799999999998</v>
      </c>
      <c r="J24" s="31">
        <v>1.57368</v>
      </c>
      <c r="K24" s="36">
        <v>0.311</v>
      </c>
      <c r="L24" s="36">
        <v>0.65400000000000003</v>
      </c>
      <c r="M24" s="37">
        <v>4.1959999999999997</v>
      </c>
      <c r="N24" s="33">
        <v>1.35</v>
      </c>
      <c r="O24" s="31">
        <v>0</v>
      </c>
      <c r="P24" s="31">
        <v>0.1086267716535433</v>
      </c>
      <c r="Q24" s="31">
        <v>1.2733016321809534</v>
      </c>
      <c r="R24" s="31">
        <v>6.1130000000000004</v>
      </c>
      <c r="S24" s="31">
        <v>5.3269999999999991</v>
      </c>
      <c r="T24" s="31">
        <v>4.3930000000000007</v>
      </c>
      <c r="U24" s="31">
        <v>12.44</v>
      </c>
      <c r="V24" s="31">
        <v>2.2230000000000003</v>
      </c>
      <c r="W24" s="31">
        <v>2.84</v>
      </c>
      <c r="X24" s="31">
        <v>0</v>
      </c>
      <c r="Y24" s="31">
        <v>13.581649999999998</v>
      </c>
      <c r="Z24" s="31">
        <v>0.34700000000000003</v>
      </c>
      <c r="AA24" s="36">
        <v>0</v>
      </c>
      <c r="AB24" s="38">
        <f t="shared" si="0"/>
        <v>945.6298384038347</v>
      </c>
      <c r="AC24" s="39">
        <v>13707</v>
      </c>
    </row>
    <row r="25" spans="1:29" ht="15" customHeight="1" x14ac:dyDescent="0.2">
      <c r="A25" s="30" t="s">
        <v>52</v>
      </c>
      <c r="B25" s="31">
        <v>10.019999999999998</v>
      </c>
      <c r="C25" s="32">
        <v>187.94</v>
      </c>
      <c r="D25" s="31">
        <v>30.300000000000004</v>
      </c>
      <c r="E25" s="32">
        <v>38.32</v>
      </c>
      <c r="F25" s="31">
        <v>219.63</v>
      </c>
      <c r="G25" s="33">
        <v>190.54999999999998</v>
      </c>
      <c r="H25" s="34">
        <v>13.129</v>
      </c>
      <c r="I25" s="35">
        <v>1.84718</v>
      </c>
      <c r="J25" s="31">
        <v>9.1359999999999997E-2</v>
      </c>
      <c r="K25" s="36">
        <v>0.66400000000000003</v>
      </c>
      <c r="L25" s="36">
        <v>1.772</v>
      </c>
      <c r="M25" s="37">
        <v>2.875</v>
      </c>
      <c r="N25" s="33">
        <v>1.7</v>
      </c>
      <c r="O25" s="31">
        <v>0.22</v>
      </c>
      <c r="P25" s="31">
        <v>0.14563149606299211</v>
      </c>
      <c r="Q25" s="31">
        <v>1.2260172214368332</v>
      </c>
      <c r="R25" s="31">
        <v>2.98</v>
      </c>
      <c r="S25" s="31">
        <v>7.5609999999999999</v>
      </c>
      <c r="T25" s="31">
        <v>2.7130000000000001</v>
      </c>
      <c r="U25" s="31">
        <v>14.209999999999999</v>
      </c>
      <c r="V25" s="31">
        <v>1.0369999999999999</v>
      </c>
      <c r="W25" s="31">
        <v>4.2200000000000006</v>
      </c>
      <c r="X25" s="31">
        <v>0</v>
      </c>
      <c r="Y25" s="31">
        <v>11.907</v>
      </c>
      <c r="Z25" s="31">
        <v>0.23799999999999999</v>
      </c>
      <c r="AA25" s="36">
        <v>7.2999999999999995E-2</v>
      </c>
      <c r="AB25" s="38">
        <f t="shared" si="0"/>
        <v>745.36918871750004</v>
      </c>
      <c r="AC25" s="39">
        <v>7747</v>
      </c>
    </row>
    <row r="26" spans="1:29" ht="15" customHeight="1" x14ac:dyDescent="0.2">
      <c r="A26" s="30" t="s">
        <v>53</v>
      </c>
      <c r="B26" s="31">
        <v>15.259999999999998</v>
      </c>
      <c r="C26" s="32">
        <v>99.889999999999986</v>
      </c>
      <c r="D26" s="31">
        <v>32.42</v>
      </c>
      <c r="E26" s="32">
        <v>46.62</v>
      </c>
      <c r="F26" s="31">
        <v>213.61999999999998</v>
      </c>
      <c r="G26" s="33">
        <v>169.12</v>
      </c>
      <c r="H26" s="34">
        <v>6.4239999999999995</v>
      </c>
      <c r="I26" s="35">
        <v>2.9676900000000002</v>
      </c>
      <c r="J26" s="31">
        <v>2.2367300000000001</v>
      </c>
      <c r="K26" s="36">
        <v>0.29699999999999999</v>
      </c>
      <c r="L26" s="36">
        <v>0.32700000000000001</v>
      </c>
      <c r="M26" s="37">
        <v>1.375</v>
      </c>
      <c r="N26" s="33">
        <v>0.8</v>
      </c>
      <c r="O26" s="31">
        <v>0</v>
      </c>
      <c r="P26" s="31">
        <v>7.4009448818897636E-2</v>
      </c>
      <c r="Q26" s="31">
        <v>0.30734866983678188</v>
      </c>
      <c r="R26" s="31">
        <v>4.4139999999999997</v>
      </c>
      <c r="S26" s="31">
        <v>4.1139999999999999</v>
      </c>
      <c r="T26" s="31">
        <v>8.0510000000000002</v>
      </c>
      <c r="U26" s="31">
        <v>5.29</v>
      </c>
      <c r="V26" s="31">
        <v>1.417</v>
      </c>
      <c r="W26" s="31">
        <v>1.57</v>
      </c>
      <c r="X26" s="31">
        <v>0.93400000000000005</v>
      </c>
      <c r="Y26" s="31">
        <v>10.132999999999999</v>
      </c>
      <c r="Z26" s="31">
        <v>0</v>
      </c>
      <c r="AA26" s="36">
        <v>1.5489999999999999</v>
      </c>
      <c r="AB26" s="38">
        <f t="shared" si="0"/>
        <v>629.21077811865553</v>
      </c>
      <c r="AC26" s="39">
        <v>4553</v>
      </c>
    </row>
    <row r="27" spans="1:29" ht="15" customHeight="1" x14ac:dyDescent="0.2">
      <c r="A27" s="40" t="s">
        <v>54</v>
      </c>
      <c r="B27" s="31">
        <v>25.740000000000006</v>
      </c>
      <c r="C27" s="32">
        <v>225.68</v>
      </c>
      <c r="D27" s="31">
        <v>54.480000000000004</v>
      </c>
      <c r="E27" s="32">
        <v>368.04</v>
      </c>
      <c r="F27" s="31">
        <v>477.05999999999995</v>
      </c>
      <c r="G27" s="33">
        <v>427.73999999999995</v>
      </c>
      <c r="H27" s="34">
        <v>13.128</v>
      </c>
      <c r="I27" s="35">
        <v>5.02623</v>
      </c>
      <c r="J27" s="31">
        <v>2.3480000000000001E-2</v>
      </c>
      <c r="K27" s="36">
        <v>0.55600000000000005</v>
      </c>
      <c r="L27" s="36">
        <v>0.87100000000000011</v>
      </c>
      <c r="M27" s="37">
        <v>4.3780000000000001</v>
      </c>
      <c r="N27" s="33">
        <v>3.085</v>
      </c>
      <c r="O27" s="31">
        <v>0.22</v>
      </c>
      <c r="P27" s="31">
        <v>8.9527559055118097E-2</v>
      </c>
      <c r="Q27" s="31">
        <v>0.73966328235445311</v>
      </c>
      <c r="R27" s="31">
        <v>9.2540000000000013</v>
      </c>
      <c r="S27" s="31">
        <v>6.1689999999999996</v>
      </c>
      <c r="T27" s="31">
        <v>8.7830000000000013</v>
      </c>
      <c r="U27" s="31">
        <v>10.770000000000001</v>
      </c>
      <c r="V27" s="31">
        <v>3.3790000000000004</v>
      </c>
      <c r="W27" s="31">
        <v>3.46</v>
      </c>
      <c r="X27" s="31">
        <v>0.42299999999999999</v>
      </c>
      <c r="Y27" s="31">
        <v>17.477800000000002</v>
      </c>
      <c r="Z27" s="31">
        <v>0.16200000000000001</v>
      </c>
      <c r="AA27" s="36">
        <v>0.874</v>
      </c>
      <c r="AB27" s="38">
        <f t="shared" si="0"/>
        <v>1667.6087008414097</v>
      </c>
      <c r="AC27" s="39">
        <v>18805</v>
      </c>
    </row>
    <row r="28" spans="1:29" ht="15" customHeight="1" thickBot="1" x14ac:dyDescent="0.25">
      <c r="A28" s="41" t="s">
        <v>55</v>
      </c>
      <c r="B28" s="42">
        <v>23.39</v>
      </c>
      <c r="C28" s="43">
        <v>154.56</v>
      </c>
      <c r="D28" s="42">
        <v>35.4</v>
      </c>
      <c r="E28" s="43">
        <v>57.539999999999992</v>
      </c>
      <c r="F28" s="42">
        <v>209.64</v>
      </c>
      <c r="G28" s="44">
        <v>215.41999999999996</v>
      </c>
      <c r="H28" s="45">
        <v>9.9209999999999994</v>
      </c>
      <c r="I28" s="46">
        <v>1.0158</v>
      </c>
      <c r="J28" s="42">
        <v>0.35715000000000002</v>
      </c>
      <c r="K28" s="47">
        <v>0.629</v>
      </c>
      <c r="L28" s="47">
        <v>1.0660000000000001</v>
      </c>
      <c r="M28" s="48">
        <v>4.8019999999999996</v>
      </c>
      <c r="N28" s="44">
        <v>0.75</v>
      </c>
      <c r="O28" s="42">
        <v>0.36</v>
      </c>
      <c r="P28" s="42">
        <v>0.20054173228346453</v>
      </c>
      <c r="Q28" s="42">
        <v>1.6481994602236214</v>
      </c>
      <c r="R28" s="42">
        <v>11.975000000000001</v>
      </c>
      <c r="S28" s="42">
        <v>8.3859999999999992</v>
      </c>
      <c r="T28" s="42">
        <v>16.570000000000004</v>
      </c>
      <c r="U28" s="42">
        <v>12.73</v>
      </c>
      <c r="V28" s="42">
        <v>5.8679999999999986</v>
      </c>
      <c r="W28" s="42">
        <v>2.75</v>
      </c>
      <c r="X28" s="42">
        <v>0.86699999999999999</v>
      </c>
      <c r="Y28" s="42">
        <v>15.4526</v>
      </c>
      <c r="Z28" s="42">
        <v>0.33899999999999997</v>
      </c>
      <c r="AA28" s="47">
        <v>0</v>
      </c>
      <c r="AB28" s="49">
        <f t="shared" si="0"/>
        <v>791.63729119250729</v>
      </c>
      <c r="AC28" s="50">
        <v>13968</v>
      </c>
    </row>
    <row r="29" spans="1:29" ht="15" customHeight="1" thickBot="1" x14ac:dyDescent="0.25">
      <c r="A29" s="51" t="s">
        <v>56</v>
      </c>
      <c r="B29" s="52">
        <f t="shared" ref="B29:AA29" si="1">SUM(B4:B28)</f>
        <v>421.01999999999987</v>
      </c>
      <c r="C29" s="53">
        <f t="shared" si="1"/>
        <v>6447.0730000000003</v>
      </c>
      <c r="D29" s="52">
        <f t="shared" si="1"/>
        <v>1136.28</v>
      </c>
      <c r="E29" s="53">
        <f t="shared" si="1"/>
        <v>2838.6</v>
      </c>
      <c r="F29" s="52">
        <f t="shared" si="1"/>
        <v>8831.2209999999995</v>
      </c>
      <c r="G29" s="54">
        <f t="shared" si="1"/>
        <v>8259.17</v>
      </c>
      <c r="H29" s="52">
        <f t="shared" si="1"/>
        <v>354.38200000000001</v>
      </c>
      <c r="I29" s="52">
        <f t="shared" si="1"/>
        <v>57.815289999999997</v>
      </c>
      <c r="J29" s="52">
        <f t="shared" si="1"/>
        <v>28.321920000000002</v>
      </c>
      <c r="K29" s="52">
        <f t="shared" si="1"/>
        <v>13.479999999999999</v>
      </c>
      <c r="L29" s="55">
        <f t="shared" si="1"/>
        <v>22.578999999999997</v>
      </c>
      <c r="M29" s="52">
        <f t="shared" si="1"/>
        <v>103.85</v>
      </c>
      <c r="N29" s="52">
        <f t="shared" si="1"/>
        <v>42.505000000000003</v>
      </c>
      <c r="O29" s="52">
        <f t="shared" si="1"/>
        <v>4.4400000000000004</v>
      </c>
      <c r="P29" s="52">
        <f t="shared" si="1"/>
        <v>3.667048818897638</v>
      </c>
      <c r="Q29" s="52">
        <f t="shared" si="1"/>
        <v>23.084924816861584</v>
      </c>
      <c r="R29" s="52">
        <f t="shared" si="1"/>
        <v>210.37299999999996</v>
      </c>
      <c r="S29" s="52">
        <f t="shared" si="1"/>
        <v>163.35900000000001</v>
      </c>
      <c r="T29" s="52">
        <f t="shared" si="1"/>
        <v>199.05399999999997</v>
      </c>
      <c r="U29" s="52">
        <f t="shared" si="1"/>
        <v>285.43</v>
      </c>
      <c r="V29" s="52">
        <f t="shared" si="1"/>
        <v>86.235000000000028</v>
      </c>
      <c r="W29" s="52">
        <f t="shared" si="1"/>
        <v>75.759999999999991</v>
      </c>
      <c r="X29" s="52">
        <f t="shared" si="1"/>
        <v>19.385999999999999</v>
      </c>
      <c r="Y29" s="52">
        <f t="shared" si="1"/>
        <v>344.69295</v>
      </c>
      <c r="Z29" s="52">
        <f t="shared" si="1"/>
        <v>7.4920000000000009</v>
      </c>
      <c r="AA29" s="52">
        <f t="shared" si="1"/>
        <v>29.150000000000002</v>
      </c>
      <c r="AB29" s="16">
        <f>SUM(B29:AA29)</f>
        <v>30008.421133635758</v>
      </c>
      <c r="AC29" s="56">
        <f>SUM(AC4:AC28)</f>
        <v>273716</v>
      </c>
    </row>
    <row r="30" spans="1:29" ht="15" customHeight="1" thickBot="1" x14ac:dyDescent="0.25">
      <c r="B30" s="57"/>
      <c r="C30" s="57"/>
      <c r="D30" s="57"/>
      <c r="E30" s="57"/>
      <c r="F30" s="57"/>
      <c r="G30" s="57"/>
      <c r="H30" s="123">
        <f>SUM(H29:I29)</f>
        <v>412.19729000000001</v>
      </c>
      <c r="I30" s="124"/>
      <c r="J30" s="57"/>
      <c r="K30" s="57"/>
      <c r="L30" s="57"/>
      <c r="M30" s="123">
        <f>SUM(M29:N29)</f>
        <v>146.35499999999999</v>
      </c>
      <c r="N30" s="124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9" ht="13.5" thickBot="1" x14ac:dyDescent="0.25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</row>
    <row r="32" spans="1:29" x14ac:dyDescent="0.2">
      <c r="B32" s="58" t="s">
        <v>57</v>
      </c>
      <c r="C32" s="59"/>
      <c r="D32" s="60"/>
      <c r="E32" s="61"/>
      <c r="F32" s="62" t="s">
        <v>29</v>
      </c>
      <c r="K32" s="57"/>
      <c r="L32" s="57"/>
      <c r="W32" s="57"/>
      <c r="X32" s="57"/>
      <c r="Y32" s="57"/>
      <c r="Z32" s="57"/>
    </row>
    <row r="33" spans="1:30" x14ac:dyDescent="0.2">
      <c r="A33" s="6"/>
      <c r="B33" s="63" t="s">
        <v>33</v>
      </c>
      <c r="C33" s="64"/>
      <c r="D33" s="65"/>
      <c r="E33" s="66"/>
      <c r="F33" s="67">
        <v>796</v>
      </c>
      <c r="G33" s="57"/>
      <c r="H33" s="57"/>
      <c r="M33" s="57"/>
      <c r="N33" s="57"/>
      <c r="O33" s="57"/>
      <c r="P33" s="57"/>
      <c r="Q33" s="57"/>
      <c r="S33" s="57"/>
      <c r="Y33" s="57"/>
      <c r="Z33" s="57"/>
    </row>
    <row r="34" spans="1:30" x14ac:dyDescent="0.2">
      <c r="A34" s="6"/>
      <c r="B34" s="63" t="s">
        <v>38</v>
      </c>
      <c r="C34" s="68"/>
      <c r="D34" s="65"/>
      <c r="E34" s="66"/>
      <c r="F34" s="67">
        <v>568</v>
      </c>
      <c r="G34" s="57"/>
      <c r="AB34" s="3"/>
      <c r="AC34" s="69"/>
      <c r="AD34" s="3"/>
    </row>
    <row r="35" spans="1:30" x14ac:dyDescent="0.2">
      <c r="A35" s="6"/>
      <c r="B35" s="63" t="s">
        <v>47</v>
      </c>
      <c r="C35" s="64"/>
      <c r="D35" s="65"/>
      <c r="E35" s="66"/>
      <c r="F35" s="67">
        <v>1</v>
      </c>
      <c r="G35" s="57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D35" s="6"/>
    </row>
    <row r="36" spans="1:30" x14ac:dyDescent="0.2">
      <c r="A36" s="6"/>
      <c r="B36" s="63" t="s">
        <v>48</v>
      </c>
      <c r="C36" s="64"/>
      <c r="D36" s="70"/>
      <c r="E36" s="71"/>
      <c r="F36" s="67">
        <v>3201</v>
      </c>
      <c r="G36" s="57"/>
    </row>
    <row r="37" spans="1:30" x14ac:dyDescent="0.2">
      <c r="B37" s="63" t="s">
        <v>58</v>
      </c>
      <c r="C37" s="64"/>
      <c r="D37" s="70"/>
      <c r="E37" s="71"/>
      <c r="F37" s="67">
        <v>41</v>
      </c>
    </row>
    <row r="38" spans="1:30" x14ac:dyDescent="0.2">
      <c r="B38" s="63" t="s">
        <v>59</v>
      </c>
      <c r="C38" s="64"/>
      <c r="D38" s="70"/>
      <c r="E38" s="71"/>
      <c r="F38" s="67">
        <v>214</v>
      </c>
    </row>
    <row r="39" spans="1:30" x14ac:dyDescent="0.2">
      <c r="B39" s="63" t="s">
        <v>60</v>
      </c>
      <c r="C39" s="64"/>
      <c r="D39" s="70"/>
      <c r="E39" s="71"/>
      <c r="F39" s="67">
        <v>135</v>
      </c>
    </row>
    <row r="40" spans="1:30" ht="13.5" thickBot="1" x14ac:dyDescent="0.25">
      <c r="B40" s="72" t="s">
        <v>29</v>
      </c>
      <c r="C40" s="73"/>
      <c r="D40" s="73"/>
      <c r="E40" s="74"/>
      <c r="F40" s="75">
        <f>SUM(F33:F39)</f>
        <v>4956</v>
      </c>
    </row>
  </sheetData>
  <sheetProtection sheet="1" objects="1" scenarios="1"/>
  <mergeCells count="4">
    <mergeCell ref="H2:I2"/>
    <mergeCell ref="M2:N2"/>
    <mergeCell ref="H30:I30"/>
    <mergeCell ref="M30:N30"/>
  </mergeCells>
  <pageMargins left="0.15748031496062992" right="0.19685039370078741" top="1.1023622047244095" bottom="0.37" header="0.28999999999999998" footer="0"/>
  <pageSetup paperSize="9" scale="66" fitToHeight="2" orientation="landscape" horizontalDpi="300" verticalDpi="300" r:id="rId1"/>
  <headerFooter alignWithMargins="0">
    <oddHeader>&amp;L&amp;G&amp;C&amp;F&amp;R&amp;G</oddHeader>
    <oddFooter>&amp;C&amp;A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43"/>
  <sheetViews>
    <sheetView workbookViewId="0">
      <selection activeCell="Z22" sqref="Z22"/>
    </sheetView>
  </sheetViews>
  <sheetFormatPr baseColWidth="10" defaultRowHeight="15" x14ac:dyDescent="0.25"/>
  <cols>
    <col min="1" max="1" width="14.5703125" customWidth="1"/>
    <col min="2" max="2" width="6.85546875" style="91" customWidth="1"/>
    <col min="3" max="3" width="8" style="91" bestFit="1" customWidth="1"/>
    <col min="4" max="4" width="7.85546875" style="91" bestFit="1" customWidth="1"/>
    <col min="5" max="5" width="6.42578125" style="91" bestFit="1" customWidth="1"/>
    <col min="6" max="7" width="6.85546875" style="91" customWidth="1"/>
    <col min="8" max="8" width="7.85546875" style="91" bestFit="1" customWidth="1"/>
    <col min="9" max="9" width="6.85546875" style="91" customWidth="1"/>
    <col min="10" max="11" width="7.85546875" style="91" bestFit="1" customWidth="1"/>
    <col min="12" max="14" width="6.85546875" style="91" customWidth="1"/>
    <col min="15" max="17" width="7.85546875" style="91" bestFit="1" customWidth="1"/>
    <col min="18" max="18" width="6.85546875" style="91" customWidth="1"/>
    <col min="19" max="19" width="7.85546875" style="91" bestFit="1" customWidth="1"/>
    <col min="20" max="21" width="8" style="91" bestFit="1" customWidth="1"/>
    <col min="22" max="24" width="6.85546875" style="91" customWidth="1"/>
    <col min="25" max="25" width="7.85546875" style="91" bestFit="1" customWidth="1"/>
    <col min="26" max="26" width="6.85546875" style="91" customWidth="1"/>
    <col min="27" max="27" width="10" bestFit="1" customWidth="1"/>
    <col min="28" max="28" width="14.140625" bestFit="1" customWidth="1"/>
  </cols>
  <sheetData>
    <row r="1" spans="1:27" ht="18.75" x14ac:dyDescent="0.3">
      <c r="A1" s="90" t="s">
        <v>65</v>
      </c>
    </row>
    <row r="2" spans="1:27" ht="18.75" x14ac:dyDescent="0.3">
      <c r="A2" s="90"/>
    </row>
    <row r="3" spans="1:27" ht="15.75" thickBot="1" x14ac:dyDescent="0.3"/>
    <row r="4" spans="1:27" ht="93" thickBot="1" x14ac:dyDescent="0.3">
      <c r="A4" s="92" t="s">
        <v>66</v>
      </c>
      <c r="B4" s="93" t="s">
        <v>31</v>
      </c>
      <c r="C4" s="94" t="s">
        <v>32</v>
      </c>
      <c r="D4" s="95" t="s">
        <v>33</v>
      </c>
      <c r="E4" s="94" t="s">
        <v>34</v>
      </c>
      <c r="F4" s="94" t="s">
        <v>35</v>
      </c>
      <c r="G4" s="94" t="s">
        <v>36</v>
      </c>
      <c r="H4" s="94" t="s">
        <v>37</v>
      </c>
      <c r="I4" s="94" t="s">
        <v>38</v>
      </c>
      <c r="J4" s="94" t="s">
        <v>39</v>
      </c>
      <c r="K4" s="94" t="s">
        <v>40</v>
      </c>
      <c r="L4" s="94" t="s">
        <v>41</v>
      </c>
      <c r="M4" s="94" t="s">
        <v>42</v>
      </c>
      <c r="N4" s="94" t="s">
        <v>43</v>
      </c>
      <c r="O4" s="95" t="s">
        <v>44</v>
      </c>
      <c r="P4" s="94" t="s">
        <v>45</v>
      </c>
      <c r="Q4" s="95" t="s">
        <v>46</v>
      </c>
      <c r="R4" s="94" t="s">
        <v>47</v>
      </c>
      <c r="S4" s="94" t="s">
        <v>48</v>
      </c>
      <c r="T4" s="94" t="s">
        <v>49</v>
      </c>
      <c r="U4" s="95" t="s">
        <v>50</v>
      </c>
      <c r="V4" s="95" t="s">
        <v>51</v>
      </c>
      <c r="W4" s="94" t="s">
        <v>52</v>
      </c>
      <c r="X4" s="94" t="s">
        <v>53</v>
      </c>
      <c r="Y4" s="95" t="s">
        <v>54</v>
      </c>
      <c r="Z4" s="96" t="s">
        <v>55</v>
      </c>
      <c r="AA4" s="97" t="s">
        <v>29</v>
      </c>
    </row>
    <row r="5" spans="1:27" s="101" customFormat="1" ht="17.100000000000001" customHeight="1" x14ac:dyDescent="0.25">
      <c r="A5" s="98" t="s">
        <v>67</v>
      </c>
      <c r="B5" s="99">
        <v>49.161000000000016</v>
      </c>
      <c r="C5" s="99">
        <v>75.404229999999998</v>
      </c>
      <c r="D5" s="99">
        <v>179.10655000000003</v>
      </c>
      <c r="E5" s="99">
        <v>56.130369999999999</v>
      </c>
      <c r="F5" s="99">
        <v>84.587669999999989</v>
      </c>
      <c r="G5" s="99">
        <v>42.860130000000005</v>
      </c>
      <c r="H5" s="99">
        <v>121.62875</v>
      </c>
      <c r="I5" s="99">
        <v>104.6493</v>
      </c>
      <c r="J5" s="99">
        <v>282.39371000000006</v>
      </c>
      <c r="K5" s="99">
        <v>136.64675</v>
      </c>
      <c r="L5" s="99">
        <v>32.622450000000008</v>
      </c>
      <c r="M5" s="99">
        <v>64.420850000000002</v>
      </c>
      <c r="N5" s="99">
        <v>67.31725999999999</v>
      </c>
      <c r="O5" s="99">
        <v>146.35478000000001</v>
      </c>
      <c r="P5" s="99">
        <v>155.89458999999999</v>
      </c>
      <c r="Q5" s="99">
        <v>195.78116000000006</v>
      </c>
      <c r="R5" s="99">
        <v>35.02816</v>
      </c>
      <c r="S5" s="99">
        <v>159.96932999999999</v>
      </c>
      <c r="T5" s="99">
        <v>95.559129999999996</v>
      </c>
      <c r="U5" s="99">
        <v>61.900669999999998</v>
      </c>
      <c r="V5" s="99">
        <v>60.119410000000002</v>
      </c>
      <c r="W5" s="99">
        <v>51.58663</v>
      </c>
      <c r="X5" s="99">
        <v>52.468830000000004</v>
      </c>
      <c r="Y5" s="99">
        <v>115.80019</v>
      </c>
      <c r="Z5" s="99">
        <v>63.856999999999992</v>
      </c>
      <c r="AA5" s="100">
        <f>SUM(B5:Z5)</f>
        <v>2491.2488999999991</v>
      </c>
    </row>
    <row r="6" spans="1:27" s="101" customFormat="1" ht="17.100000000000001" customHeight="1" x14ac:dyDescent="0.25">
      <c r="A6" s="102" t="s">
        <v>68</v>
      </c>
      <c r="B6" s="103">
        <v>63.972079999999998</v>
      </c>
      <c r="C6" s="103">
        <v>80.879690000000025</v>
      </c>
      <c r="D6" s="103">
        <v>176.62868999999998</v>
      </c>
      <c r="E6" s="103">
        <v>51.99971</v>
      </c>
      <c r="F6" s="103">
        <v>64.113770000000002</v>
      </c>
      <c r="G6" s="103">
        <v>44.710999999999991</v>
      </c>
      <c r="H6" s="103">
        <v>108.09933000000001</v>
      </c>
      <c r="I6" s="103">
        <v>71.872</v>
      </c>
      <c r="J6" s="103">
        <v>247.43150999999997</v>
      </c>
      <c r="K6" s="103">
        <v>158.821</v>
      </c>
      <c r="L6" s="103">
        <v>50.256000000000007</v>
      </c>
      <c r="M6" s="103">
        <v>71.020149999999987</v>
      </c>
      <c r="N6" s="103">
        <v>84.231999999999985</v>
      </c>
      <c r="O6" s="103">
        <v>150.91981000000001</v>
      </c>
      <c r="P6" s="103">
        <v>156.0915</v>
      </c>
      <c r="Q6" s="103">
        <v>201.405</v>
      </c>
      <c r="R6" s="103">
        <v>38.715410000000006</v>
      </c>
      <c r="S6" s="103">
        <v>204.31596000000002</v>
      </c>
      <c r="T6" s="103">
        <v>80.342799999999983</v>
      </c>
      <c r="U6" s="103">
        <v>86.98</v>
      </c>
      <c r="V6" s="103">
        <v>77.82350000000001</v>
      </c>
      <c r="W6" s="103">
        <v>36.799999999999997</v>
      </c>
      <c r="X6" s="103">
        <v>50.782949999999992</v>
      </c>
      <c r="Y6" s="103">
        <v>129.21074999999999</v>
      </c>
      <c r="Z6" s="103">
        <v>61.372879999999995</v>
      </c>
      <c r="AA6" s="104">
        <f t="shared" ref="AA6:AA16" si="0">SUM(B6:Z6)</f>
        <v>2548.7974899999999</v>
      </c>
    </row>
    <row r="7" spans="1:27" s="101" customFormat="1" ht="17.100000000000001" customHeight="1" x14ac:dyDescent="0.25">
      <c r="A7" s="105" t="s">
        <v>69</v>
      </c>
      <c r="B7" s="99">
        <v>31.778000000000006</v>
      </c>
      <c r="C7" s="99">
        <v>41.573410000000003</v>
      </c>
      <c r="D7" s="99">
        <v>96.876000000000005</v>
      </c>
      <c r="E7" s="99">
        <v>48.159040000000005</v>
      </c>
      <c r="F7" s="99">
        <v>41.131</v>
      </c>
      <c r="G7" s="99">
        <v>39.846000000000004</v>
      </c>
      <c r="H7" s="99">
        <v>75.430450000000008</v>
      </c>
      <c r="I7" s="99">
        <v>39.109000000000002</v>
      </c>
      <c r="J7" s="99">
        <v>139.72592</v>
      </c>
      <c r="K7" s="99">
        <v>99.43</v>
      </c>
      <c r="L7" s="99">
        <v>40.72</v>
      </c>
      <c r="M7" s="99">
        <v>37.43045</v>
      </c>
      <c r="N7" s="99">
        <v>41.266719999999999</v>
      </c>
      <c r="O7" s="99">
        <v>73.503739999999993</v>
      </c>
      <c r="P7" s="99">
        <v>97.926000000000002</v>
      </c>
      <c r="Q7" s="99">
        <v>123.21999999999998</v>
      </c>
      <c r="R7" s="99">
        <v>26.0367</v>
      </c>
      <c r="S7" s="99">
        <v>121.03766999999999</v>
      </c>
      <c r="T7" s="99">
        <v>51.02834</v>
      </c>
      <c r="U7" s="99">
        <v>35.781000000000006</v>
      </c>
      <c r="V7" s="99">
        <v>36.272409999999994</v>
      </c>
      <c r="W7" s="99">
        <v>52.045319999999997</v>
      </c>
      <c r="X7" s="99">
        <v>42.898770000000006</v>
      </c>
      <c r="Y7" s="99">
        <v>93.309799999999996</v>
      </c>
      <c r="Z7" s="99">
        <v>43.531999999999996</v>
      </c>
      <c r="AA7" s="106">
        <f t="shared" si="0"/>
        <v>1569.06774</v>
      </c>
    </row>
    <row r="8" spans="1:27" s="101" customFormat="1" ht="17.100000000000001" customHeight="1" x14ac:dyDescent="0.25">
      <c r="A8" s="102" t="s">
        <v>70</v>
      </c>
      <c r="B8" s="103">
        <v>2.2799999999999998</v>
      </c>
      <c r="C8" s="103">
        <v>0</v>
      </c>
      <c r="D8" s="103">
        <v>11.091000000000001</v>
      </c>
      <c r="E8" s="103">
        <v>13.1625</v>
      </c>
      <c r="F8" s="103">
        <v>1.8</v>
      </c>
      <c r="G8" s="103">
        <v>6.5653299999999994</v>
      </c>
      <c r="H8" s="103">
        <v>33.941580000000002</v>
      </c>
      <c r="I8" s="103">
        <v>0</v>
      </c>
      <c r="J8" s="103">
        <v>0</v>
      </c>
      <c r="K8" s="103">
        <v>45.957999999999998</v>
      </c>
      <c r="L8" s="103">
        <v>19.777000000000001</v>
      </c>
      <c r="M8" s="103">
        <v>0.93200000000000005</v>
      </c>
      <c r="N8" s="103">
        <v>1.171</v>
      </c>
      <c r="O8" s="103">
        <v>6.7689999999999984</v>
      </c>
      <c r="P8" s="103">
        <v>12.330000000000002</v>
      </c>
      <c r="Q8" s="103">
        <v>45.313999999999993</v>
      </c>
      <c r="R8" s="103">
        <v>10.30434</v>
      </c>
      <c r="S8" s="103">
        <v>27.881329999999998</v>
      </c>
      <c r="T8" s="103">
        <v>13.508000000000001</v>
      </c>
      <c r="U8" s="103">
        <v>0.77</v>
      </c>
      <c r="V8" s="103">
        <v>6.3309999999999995</v>
      </c>
      <c r="W8" s="103">
        <v>17.16</v>
      </c>
      <c r="X8" s="103">
        <v>5.0413300000000003</v>
      </c>
      <c r="Y8" s="103">
        <v>5.5200000000000005</v>
      </c>
      <c r="Z8" s="103">
        <v>1.72</v>
      </c>
      <c r="AA8" s="104">
        <f t="shared" si="0"/>
        <v>289.32741000000004</v>
      </c>
    </row>
    <row r="9" spans="1:27" s="101" customFormat="1" ht="17.100000000000001" customHeight="1" x14ac:dyDescent="0.25">
      <c r="A9" s="105" t="s">
        <v>71</v>
      </c>
      <c r="B9" s="99">
        <v>48.274000000000008</v>
      </c>
      <c r="C9" s="99">
        <v>107.58362999999999</v>
      </c>
      <c r="D9" s="99">
        <v>196.0266</v>
      </c>
      <c r="E9" s="99">
        <v>68.40285999999999</v>
      </c>
      <c r="F9" s="99">
        <v>64.222260000000006</v>
      </c>
      <c r="G9" s="99">
        <v>47.796209999999995</v>
      </c>
      <c r="H9" s="99">
        <v>76.787400000000005</v>
      </c>
      <c r="I9" s="99">
        <v>87.100019999999986</v>
      </c>
      <c r="J9" s="99">
        <v>0.6</v>
      </c>
      <c r="K9" s="99">
        <v>260.93899999999996</v>
      </c>
      <c r="L9" s="99">
        <v>27.182000000000002</v>
      </c>
      <c r="M9" s="99">
        <v>71.216729999999998</v>
      </c>
      <c r="N9" s="99">
        <v>66.221000000000004</v>
      </c>
      <c r="O9" s="99">
        <v>111.10495999999999</v>
      </c>
      <c r="P9" s="99">
        <v>116.06829</v>
      </c>
      <c r="Q9" s="99">
        <v>221.47156000000004</v>
      </c>
      <c r="R9" s="99">
        <v>81.489580000000004</v>
      </c>
      <c r="S9" s="99">
        <v>192.59300000000002</v>
      </c>
      <c r="T9" s="99">
        <v>105.797</v>
      </c>
      <c r="U9" s="99">
        <v>68.2834</v>
      </c>
      <c r="V9" s="99">
        <v>67.873020000000011</v>
      </c>
      <c r="W9" s="99">
        <v>54.514000000000003</v>
      </c>
      <c r="X9" s="99">
        <v>57.597490000000001</v>
      </c>
      <c r="Y9" s="99">
        <v>185.54499999999999</v>
      </c>
      <c r="Z9" s="99">
        <v>56.350999999999999</v>
      </c>
      <c r="AA9" s="106">
        <f t="shared" si="0"/>
        <v>2441.0400100000006</v>
      </c>
    </row>
    <row r="10" spans="1:27" s="101" customFormat="1" ht="17.100000000000001" customHeight="1" x14ac:dyDescent="0.25">
      <c r="A10" s="102" t="s">
        <v>72</v>
      </c>
      <c r="B10" s="103">
        <v>64.446409999999986</v>
      </c>
      <c r="C10" s="103">
        <v>112.61073000000002</v>
      </c>
      <c r="D10" s="103">
        <v>244.18454000000003</v>
      </c>
      <c r="E10" s="103">
        <v>92.488</v>
      </c>
      <c r="F10" s="103">
        <v>103.18640000000001</v>
      </c>
      <c r="G10" s="103">
        <v>54.717379999999999</v>
      </c>
      <c r="H10" s="103">
        <v>166.61344000000003</v>
      </c>
      <c r="I10" s="103">
        <v>108.586</v>
      </c>
      <c r="J10" s="103">
        <v>261.31900000000002</v>
      </c>
      <c r="K10" s="103">
        <v>193.64800000000002</v>
      </c>
      <c r="L10" s="103">
        <v>47.947000000000003</v>
      </c>
      <c r="M10" s="103">
        <v>69.120999999999995</v>
      </c>
      <c r="N10" s="103">
        <v>80.134160000000008</v>
      </c>
      <c r="O10" s="103">
        <v>168.56635000000003</v>
      </c>
      <c r="P10" s="103">
        <v>175.06</v>
      </c>
      <c r="Q10" s="103">
        <v>266.42350000000005</v>
      </c>
      <c r="R10" s="103">
        <v>60.828999999999994</v>
      </c>
      <c r="S10" s="103">
        <v>194.22450000000001</v>
      </c>
      <c r="T10" s="103">
        <v>128.28</v>
      </c>
      <c r="U10" s="103">
        <v>98.152999999999992</v>
      </c>
      <c r="V10" s="103">
        <v>116.73896000000001</v>
      </c>
      <c r="W10" s="103">
        <v>66.76100000000001</v>
      </c>
      <c r="X10" s="103">
        <v>73.707380000000015</v>
      </c>
      <c r="Y10" s="103">
        <v>209.56441000000001</v>
      </c>
      <c r="Z10" s="103">
        <v>74.926899999999989</v>
      </c>
      <c r="AA10" s="104">
        <f t="shared" si="0"/>
        <v>3232.2370599999999</v>
      </c>
    </row>
    <row r="11" spans="1:27" s="101" customFormat="1" ht="17.100000000000001" customHeight="1" x14ac:dyDescent="0.25">
      <c r="A11" s="107" t="s">
        <v>73</v>
      </c>
      <c r="B11" s="99">
        <v>74.095499999999987</v>
      </c>
      <c r="C11" s="99">
        <v>123.2234</v>
      </c>
      <c r="D11" s="99">
        <v>222.04600000000002</v>
      </c>
      <c r="E11" s="99">
        <v>67.887900000000002</v>
      </c>
      <c r="F11" s="99">
        <v>109.761</v>
      </c>
      <c r="G11" s="99">
        <v>63.108349999999994</v>
      </c>
      <c r="H11" s="99">
        <v>178.512</v>
      </c>
      <c r="I11" s="99">
        <v>88.375299999999996</v>
      </c>
      <c r="J11" s="99">
        <v>265.62969999999996</v>
      </c>
      <c r="K11" s="99">
        <v>197.661</v>
      </c>
      <c r="L11" s="99">
        <v>54.58</v>
      </c>
      <c r="M11" s="99">
        <v>84.435299999999984</v>
      </c>
      <c r="N11" s="99">
        <v>93.4983</v>
      </c>
      <c r="O11" s="99">
        <v>156.99200000000002</v>
      </c>
      <c r="P11" s="99">
        <v>152.45399999999998</v>
      </c>
      <c r="Q11" s="99">
        <v>256.03300000000007</v>
      </c>
      <c r="R11" s="99">
        <v>36.573</v>
      </c>
      <c r="S11" s="99">
        <v>177.44900000000001</v>
      </c>
      <c r="T11" s="99">
        <v>97.695599999999999</v>
      </c>
      <c r="U11" s="99">
        <v>87.97399999999999</v>
      </c>
      <c r="V11" s="99">
        <v>104.681</v>
      </c>
      <c r="W11" s="99">
        <v>94.120200000000011</v>
      </c>
      <c r="X11" s="99">
        <v>67.024000000000001</v>
      </c>
      <c r="Y11" s="99">
        <v>145.36430000000001</v>
      </c>
      <c r="Z11" s="99">
        <v>76.164800000000014</v>
      </c>
      <c r="AA11" s="106">
        <f t="shared" si="0"/>
        <v>3075.3386500000001</v>
      </c>
    </row>
    <row r="12" spans="1:27" s="101" customFormat="1" ht="17.100000000000001" customHeight="1" x14ac:dyDescent="0.25">
      <c r="A12" s="108" t="s">
        <v>74</v>
      </c>
      <c r="B12" s="103">
        <v>70.994320000000002</v>
      </c>
      <c r="C12" s="103">
        <v>133.12655999999998</v>
      </c>
      <c r="D12" s="103">
        <v>177.01985999999999</v>
      </c>
      <c r="E12" s="103">
        <v>67.714669999999998</v>
      </c>
      <c r="F12" s="103">
        <v>102.67869</v>
      </c>
      <c r="G12" s="103">
        <v>72.214509999999976</v>
      </c>
      <c r="H12" s="103">
        <v>155.70903000000001</v>
      </c>
      <c r="I12" s="103">
        <v>115.26166000000001</v>
      </c>
      <c r="J12" s="103">
        <v>204.45378000000005</v>
      </c>
      <c r="K12" s="103">
        <v>147.29499999999999</v>
      </c>
      <c r="L12" s="103">
        <v>46.942890000000006</v>
      </c>
      <c r="M12" s="103">
        <v>85.878170000000026</v>
      </c>
      <c r="N12" s="103">
        <v>84.840139999999991</v>
      </c>
      <c r="O12" s="103">
        <v>183.12644</v>
      </c>
      <c r="P12" s="103">
        <v>140.44977000000003</v>
      </c>
      <c r="Q12" s="103">
        <v>237.34199999999998</v>
      </c>
      <c r="R12" s="103">
        <v>62.053680000000007</v>
      </c>
      <c r="S12" s="103">
        <v>177.14668</v>
      </c>
      <c r="T12" s="103">
        <v>131.95218999999997</v>
      </c>
      <c r="U12" s="103">
        <v>94.003019999999992</v>
      </c>
      <c r="V12" s="103">
        <v>116.72790000000001</v>
      </c>
      <c r="W12" s="103">
        <v>79.781299999999987</v>
      </c>
      <c r="X12" s="103">
        <v>64.990399999999994</v>
      </c>
      <c r="Y12" s="103">
        <v>192.95140000000001</v>
      </c>
      <c r="Z12" s="103">
        <v>88.048200000000008</v>
      </c>
      <c r="AA12" s="104">
        <f t="shared" si="0"/>
        <v>3032.70226</v>
      </c>
    </row>
    <row r="13" spans="1:27" s="101" customFormat="1" ht="17.100000000000001" customHeight="1" x14ac:dyDescent="0.25">
      <c r="A13" s="109" t="s">
        <v>75</v>
      </c>
      <c r="B13" s="99">
        <v>65.676859999999991</v>
      </c>
      <c r="C13" s="99">
        <v>99.762090000000015</v>
      </c>
      <c r="D13" s="99">
        <v>203.48049000000003</v>
      </c>
      <c r="E13" s="99">
        <v>64.142859999999999</v>
      </c>
      <c r="F13" s="99">
        <v>94.525290000000012</v>
      </c>
      <c r="G13" s="99">
        <v>50.842669999999998</v>
      </c>
      <c r="H13" s="99">
        <v>142.19598000000002</v>
      </c>
      <c r="I13" s="99">
        <v>96.21353000000002</v>
      </c>
      <c r="J13" s="99">
        <v>253.87899999999996</v>
      </c>
      <c r="K13" s="99">
        <v>190.85699999999997</v>
      </c>
      <c r="L13" s="99">
        <v>65.863</v>
      </c>
      <c r="M13" s="99">
        <v>53.179869999999994</v>
      </c>
      <c r="N13" s="99">
        <v>83.488</v>
      </c>
      <c r="O13" s="99">
        <v>170.84117999999998</v>
      </c>
      <c r="P13" s="99">
        <v>168.62532999999996</v>
      </c>
      <c r="Q13" s="99">
        <v>264.39348000000001</v>
      </c>
      <c r="R13" s="99">
        <v>44.351070000000007</v>
      </c>
      <c r="S13" s="99">
        <v>170.32761000000002</v>
      </c>
      <c r="T13" s="99">
        <v>98.489229999999978</v>
      </c>
      <c r="U13" s="99">
        <v>86.967469999999992</v>
      </c>
      <c r="V13" s="99">
        <v>95.526949999999999</v>
      </c>
      <c r="W13" s="99">
        <v>76.281999999999996</v>
      </c>
      <c r="X13" s="99">
        <v>50.963689999999993</v>
      </c>
      <c r="Y13" s="99">
        <v>143.88572000000005</v>
      </c>
      <c r="Z13" s="99">
        <v>73.939900000000023</v>
      </c>
      <c r="AA13" s="106">
        <f t="shared" si="0"/>
        <v>2908.7002700000003</v>
      </c>
    </row>
    <row r="14" spans="1:27" s="101" customFormat="1" ht="17.100000000000001" customHeight="1" x14ac:dyDescent="0.25">
      <c r="A14" s="102" t="s">
        <v>76</v>
      </c>
      <c r="B14" s="103">
        <v>72.750670000000014</v>
      </c>
      <c r="C14" s="103">
        <v>106.87137000000001</v>
      </c>
      <c r="D14" s="103">
        <v>210.23820000000001</v>
      </c>
      <c r="E14" s="103">
        <v>83.858290000000011</v>
      </c>
      <c r="F14" s="103">
        <v>99.390730000000005</v>
      </c>
      <c r="G14" s="103">
        <v>65.849000000000004</v>
      </c>
      <c r="H14" s="103">
        <v>175.19644999999997</v>
      </c>
      <c r="I14" s="103">
        <v>97.160730000000001</v>
      </c>
      <c r="J14" s="103">
        <v>284.91307999999998</v>
      </c>
      <c r="K14" s="103">
        <v>214.25700000000001</v>
      </c>
      <c r="L14" s="103">
        <v>52.710820000000005</v>
      </c>
      <c r="M14" s="103">
        <v>98.547440000000009</v>
      </c>
      <c r="N14" s="103">
        <v>91.198179999999979</v>
      </c>
      <c r="O14" s="103">
        <v>182.90644000000003</v>
      </c>
      <c r="P14" s="103">
        <v>165.09514999999996</v>
      </c>
      <c r="Q14" s="103">
        <v>272.01655000000005</v>
      </c>
      <c r="R14" s="103">
        <v>56.439230000000009</v>
      </c>
      <c r="S14" s="103">
        <v>183.90188000000001</v>
      </c>
      <c r="T14" s="103">
        <v>106.56308999999997</v>
      </c>
      <c r="U14" s="103">
        <v>89.362619999999993</v>
      </c>
      <c r="V14" s="103">
        <v>92.770230000000012</v>
      </c>
      <c r="W14" s="103">
        <v>71.697000000000017</v>
      </c>
      <c r="X14" s="103">
        <v>66.468769999999978</v>
      </c>
      <c r="Y14" s="103">
        <v>162.48300000000003</v>
      </c>
      <c r="Z14" s="103">
        <v>89.504810000000006</v>
      </c>
      <c r="AA14" s="104">
        <f t="shared" si="0"/>
        <v>3192.1507300000003</v>
      </c>
    </row>
    <row r="15" spans="1:27" s="101" customFormat="1" ht="17.100000000000001" customHeight="1" x14ac:dyDescent="0.25">
      <c r="A15" s="105" t="s">
        <v>77</v>
      </c>
      <c r="B15" s="99">
        <v>52.260390000000001</v>
      </c>
      <c r="C15" s="99">
        <v>111.80744</v>
      </c>
      <c r="D15" s="99">
        <v>179.24648000000002</v>
      </c>
      <c r="E15" s="99">
        <v>76.861379999999997</v>
      </c>
      <c r="F15" s="99">
        <v>71.022449999999992</v>
      </c>
      <c r="G15" s="99">
        <v>51.774000000000008</v>
      </c>
      <c r="H15" s="99">
        <v>120.37439000000002</v>
      </c>
      <c r="I15" s="99">
        <v>82.428179999999998</v>
      </c>
      <c r="J15" s="99">
        <v>248.32147999999998</v>
      </c>
      <c r="K15" s="99">
        <v>157.94200000000001</v>
      </c>
      <c r="L15" s="99">
        <v>47.596999999999994</v>
      </c>
      <c r="M15" s="99">
        <v>71.646499999999989</v>
      </c>
      <c r="N15" s="99">
        <v>73.846999999999994</v>
      </c>
      <c r="O15" s="99">
        <v>153.36006000000003</v>
      </c>
      <c r="P15" s="99">
        <v>168.14699999999999</v>
      </c>
      <c r="Q15" s="99">
        <v>231.404</v>
      </c>
      <c r="R15" s="99">
        <v>68.044340000000005</v>
      </c>
      <c r="S15" s="99">
        <v>164.37896000000001</v>
      </c>
      <c r="T15" s="99">
        <v>105.04449000000001</v>
      </c>
      <c r="U15" s="99">
        <v>66.005780000000016</v>
      </c>
      <c r="V15" s="99">
        <v>94.360600000000019</v>
      </c>
      <c r="W15" s="99">
        <v>76.603359999999995</v>
      </c>
      <c r="X15" s="99">
        <v>50.725729999999999</v>
      </c>
      <c r="Y15" s="99">
        <v>151.02808999999999</v>
      </c>
      <c r="Z15" s="99">
        <v>82.274470000000008</v>
      </c>
      <c r="AA15" s="106">
        <f t="shared" si="0"/>
        <v>2756.5055700000003</v>
      </c>
    </row>
    <row r="16" spans="1:27" s="101" customFormat="1" ht="17.100000000000001" customHeight="1" thickBot="1" x14ac:dyDescent="0.3">
      <c r="A16" s="110" t="s">
        <v>78</v>
      </c>
      <c r="B16" s="103">
        <v>54.190750000000001</v>
      </c>
      <c r="C16" s="103">
        <v>100.52618</v>
      </c>
      <c r="D16" s="103">
        <v>141.52135999999999</v>
      </c>
      <c r="E16" s="103">
        <v>47.568390000000001</v>
      </c>
      <c r="F16" s="103">
        <v>78.527050000000003</v>
      </c>
      <c r="G16" s="103">
        <v>28.250579999999999</v>
      </c>
      <c r="H16" s="103">
        <v>126.27634000000003</v>
      </c>
      <c r="I16" s="103">
        <v>68.971879999999999</v>
      </c>
      <c r="J16" s="103">
        <v>212.35400000000004</v>
      </c>
      <c r="K16" s="103">
        <v>179.84200000000001</v>
      </c>
      <c r="L16" s="103">
        <v>37.321999999999996</v>
      </c>
      <c r="M16" s="103">
        <v>62.112580000000001</v>
      </c>
      <c r="N16" s="103">
        <v>68.076000000000008</v>
      </c>
      <c r="O16" s="103">
        <v>130.63082000000003</v>
      </c>
      <c r="P16" s="103">
        <v>143.04206999999997</v>
      </c>
      <c r="Q16" s="103">
        <v>195.11409999999998</v>
      </c>
      <c r="R16" s="103">
        <v>57.992910000000009</v>
      </c>
      <c r="S16" s="103">
        <v>168.37465</v>
      </c>
      <c r="T16" s="103">
        <v>92.247000000000014</v>
      </c>
      <c r="U16" s="103">
        <v>53.569230000000005</v>
      </c>
      <c r="V16" s="103">
        <v>75.022930000000002</v>
      </c>
      <c r="W16" s="103">
        <v>66.646730000000019</v>
      </c>
      <c r="X16" s="103">
        <v>46.160080000000001</v>
      </c>
      <c r="Y16" s="103">
        <v>132.11684999999997</v>
      </c>
      <c r="Z16" s="103">
        <v>78.096590000000006</v>
      </c>
      <c r="AA16" s="104">
        <f t="shared" si="0"/>
        <v>2444.5530700000004</v>
      </c>
    </row>
    <row r="17" spans="2:29" x14ac:dyDescent="0.25">
      <c r="B17" s="111">
        <f>SUM(B5:B16)</f>
        <v>649.87998000000005</v>
      </c>
      <c r="C17" s="112">
        <f t="shared" ref="C17:Z17" si="1">SUM(C5:C16)</f>
        <v>1093.3687300000001</v>
      </c>
      <c r="D17" s="112">
        <f t="shared" si="1"/>
        <v>2037.46577</v>
      </c>
      <c r="E17" s="112">
        <f t="shared" si="1"/>
        <v>738.37596999999994</v>
      </c>
      <c r="F17" s="112">
        <f t="shared" si="1"/>
        <v>914.94630999999993</v>
      </c>
      <c r="G17" s="112">
        <f t="shared" si="1"/>
        <v>568.53516000000002</v>
      </c>
      <c r="H17" s="112">
        <f t="shared" si="1"/>
        <v>1480.76514</v>
      </c>
      <c r="I17" s="112">
        <f t="shared" si="1"/>
        <v>959.72759999999994</v>
      </c>
      <c r="J17" s="112">
        <f t="shared" si="1"/>
        <v>2401.0211799999997</v>
      </c>
      <c r="K17" s="112">
        <f t="shared" si="1"/>
        <v>1983.2967500000002</v>
      </c>
      <c r="L17" s="112">
        <f t="shared" si="1"/>
        <v>523.52015999999992</v>
      </c>
      <c r="M17" s="112">
        <f t="shared" si="1"/>
        <v>769.94103999999993</v>
      </c>
      <c r="N17" s="112">
        <f t="shared" si="1"/>
        <v>835.28976</v>
      </c>
      <c r="O17" s="112">
        <f t="shared" si="1"/>
        <v>1635.0755799999999</v>
      </c>
      <c r="P17" s="112">
        <f t="shared" si="1"/>
        <v>1651.1836999999998</v>
      </c>
      <c r="Q17" s="112">
        <f t="shared" si="1"/>
        <v>2509.9183499999999</v>
      </c>
      <c r="R17" s="112">
        <f t="shared" si="1"/>
        <v>577.85742000000005</v>
      </c>
      <c r="S17" s="112">
        <f t="shared" si="1"/>
        <v>1941.6005700000003</v>
      </c>
      <c r="T17" s="112">
        <f t="shared" si="1"/>
        <v>1106.5068699999999</v>
      </c>
      <c r="U17" s="112">
        <f t="shared" si="1"/>
        <v>829.7501900000002</v>
      </c>
      <c r="V17" s="112">
        <f t="shared" si="1"/>
        <v>944.24791000000005</v>
      </c>
      <c r="W17" s="112">
        <f t="shared" si="1"/>
        <v>743.99754000000007</v>
      </c>
      <c r="X17" s="112">
        <f t="shared" si="1"/>
        <v>628.82942000000003</v>
      </c>
      <c r="Y17" s="112">
        <f t="shared" si="1"/>
        <v>1666.7795099999996</v>
      </c>
      <c r="Z17" s="113">
        <f t="shared" si="1"/>
        <v>789.7885500000001</v>
      </c>
      <c r="AA17" s="114">
        <f>SUM(AA5:AA16)</f>
        <v>29981.669160000005</v>
      </c>
      <c r="AC17" s="115"/>
    </row>
    <row r="18" spans="2:29" x14ac:dyDescent="0.25"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t="s">
        <v>79</v>
      </c>
      <c r="AA18" s="117">
        <v>3.667048818897638</v>
      </c>
    </row>
    <row r="19" spans="2:29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 t="s">
        <v>80</v>
      </c>
      <c r="AA19" s="117">
        <v>23.085000000000001</v>
      </c>
    </row>
    <row r="20" spans="2:29" x14ac:dyDescent="0.25">
      <c r="Z20" s="118"/>
      <c r="AA20" s="119">
        <f>SUM(AA17:AA19)</f>
        <v>30008.421208818902</v>
      </c>
    </row>
    <row r="21" spans="2:29" x14ac:dyDescent="0.25">
      <c r="Z21" s="115"/>
      <c r="AA21" s="120"/>
    </row>
    <row r="22" spans="2:29" x14ac:dyDescent="0.25">
      <c r="Z22" s="115"/>
    </row>
    <row r="23" spans="2:29" x14ac:dyDescent="0.25"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5"/>
      <c r="AA23" s="120"/>
    </row>
    <row r="24" spans="2:29" x14ac:dyDescent="0.25">
      <c r="Z24" s="115"/>
    </row>
    <row r="25" spans="2:29" x14ac:dyDescent="0.25">
      <c r="Z25"/>
    </row>
    <row r="26" spans="2:29" x14ac:dyDescent="0.25">
      <c r="B26" s="116"/>
      <c r="Z26"/>
    </row>
    <row r="27" spans="2:29" x14ac:dyDescent="0.25">
      <c r="Z27"/>
    </row>
    <row r="28" spans="2:29" x14ac:dyDescent="0.25">
      <c r="Z28"/>
    </row>
    <row r="29" spans="2:29" x14ac:dyDescent="0.25">
      <c r="Z29"/>
    </row>
    <row r="30" spans="2:29" x14ac:dyDescent="0.25">
      <c r="Z30"/>
    </row>
    <row r="31" spans="2:29" x14ac:dyDescent="0.25">
      <c r="Z31"/>
    </row>
    <row r="32" spans="2:29" x14ac:dyDescent="0.25">
      <c r="Z32"/>
    </row>
    <row r="33" spans="26:26" x14ac:dyDescent="0.25">
      <c r="Z33"/>
    </row>
    <row r="34" spans="26:26" x14ac:dyDescent="0.25">
      <c r="Z34"/>
    </row>
    <row r="35" spans="26:26" x14ac:dyDescent="0.25">
      <c r="Z35"/>
    </row>
    <row r="36" spans="26:26" x14ac:dyDescent="0.25">
      <c r="Z36"/>
    </row>
    <row r="37" spans="26:26" x14ac:dyDescent="0.25">
      <c r="Z37"/>
    </row>
    <row r="38" spans="26:26" x14ac:dyDescent="0.25">
      <c r="Z38"/>
    </row>
    <row r="39" spans="26:26" x14ac:dyDescent="0.25">
      <c r="Z39"/>
    </row>
    <row r="40" spans="26:26" x14ac:dyDescent="0.25">
      <c r="Z40"/>
    </row>
    <row r="41" spans="26:26" x14ac:dyDescent="0.25">
      <c r="Z41"/>
    </row>
    <row r="42" spans="26:26" x14ac:dyDescent="0.25">
      <c r="Z42"/>
    </row>
    <row r="43" spans="26:26" x14ac:dyDescent="0.25">
      <c r="Z43"/>
    </row>
  </sheetData>
  <pageMargins left="0.27559055118110237" right="0.15748031496062992" top="0.6692913385826772" bottom="0.74803149606299213" header="0.31496062992125984" footer="0.31496062992125984"/>
  <pageSetup paperSize="9" scale="67" orientation="landscape" r:id="rId1"/>
  <headerFooter>
    <oddHeader>&amp;L&amp;G&amp;C&amp;F&amp;R&amp;G</oddHeader>
    <oddFooter>&amp;C&amp;A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"/>
  <sheetViews>
    <sheetView workbookViewId="0">
      <selection activeCell="F13" sqref="F13"/>
    </sheetView>
  </sheetViews>
  <sheetFormatPr baseColWidth="10" defaultRowHeight="15" x14ac:dyDescent="0.25"/>
  <cols>
    <col min="2" max="3" width="14.140625" customWidth="1"/>
    <col min="4" max="4" width="15.140625" customWidth="1"/>
  </cols>
  <sheetData>
    <row r="1" spans="1:7" ht="15.75" thickBot="1" x14ac:dyDescent="0.3"/>
    <row r="2" spans="1:7" ht="45.75" thickBot="1" x14ac:dyDescent="0.3">
      <c r="B2" s="76" t="s">
        <v>61</v>
      </c>
      <c r="C2" s="77" t="s">
        <v>62</v>
      </c>
      <c r="D2" s="78" t="s">
        <v>63</v>
      </c>
    </row>
    <row r="3" spans="1:7" x14ac:dyDescent="0.25">
      <c r="A3" s="79"/>
    </row>
    <row r="4" spans="1:7" x14ac:dyDescent="0.25">
      <c r="A4" s="79">
        <v>2017</v>
      </c>
      <c r="B4" s="80">
        <v>22899.170299999998</v>
      </c>
      <c r="C4" s="81">
        <v>248807</v>
      </c>
      <c r="D4" s="81">
        <v>4779</v>
      </c>
      <c r="F4" s="82"/>
      <c r="G4" s="82"/>
    </row>
    <row r="5" spans="1:7" x14ac:dyDescent="0.25">
      <c r="A5" s="79">
        <v>2018</v>
      </c>
      <c r="B5" s="83">
        <v>26644.864610000001</v>
      </c>
      <c r="C5" s="84">
        <v>254435</v>
      </c>
      <c r="D5" s="84">
        <v>4237</v>
      </c>
      <c r="F5" s="85"/>
    </row>
    <row r="6" spans="1:7" x14ac:dyDescent="0.25">
      <c r="A6" s="79">
        <v>2019</v>
      </c>
      <c r="B6" s="83">
        <v>28426.657470000006</v>
      </c>
      <c r="C6" s="84">
        <v>264421</v>
      </c>
      <c r="D6" s="84">
        <v>4276</v>
      </c>
      <c r="F6" s="85"/>
    </row>
    <row r="7" spans="1:7" ht="15.75" thickBot="1" x14ac:dyDescent="0.3">
      <c r="A7" s="79">
        <v>2020</v>
      </c>
      <c r="B7" s="86">
        <f>DEIXALLERIES!AB29</f>
        <v>30008.421133635758</v>
      </c>
      <c r="C7" s="87">
        <f>DEIXALLERIES!AC29</f>
        <v>273716</v>
      </c>
      <c r="D7" s="87">
        <f>DEIXALLERIES!F40</f>
        <v>4956</v>
      </c>
      <c r="F7" s="85"/>
    </row>
    <row r="8" spans="1:7" x14ac:dyDescent="0.25">
      <c r="A8" s="88" t="s">
        <v>64</v>
      </c>
      <c r="B8" s="89">
        <f>(B7/B6)-1</f>
        <v>5.5643674086728767E-2</v>
      </c>
      <c r="C8" s="89">
        <f t="shared" ref="C8:D8" si="0">(C7/C6)-1</f>
        <v>3.5152276105150593E-2</v>
      </c>
      <c r="D8" s="89">
        <f t="shared" si="0"/>
        <v>0.15902712815715625</v>
      </c>
    </row>
  </sheetData>
  <sheetProtection sheet="1" objects="1" scenarios="1"/>
  <pageMargins left="0.70866141732283472" right="0.70866141732283472" top="0.86" bottom="0.56000000000000005" header="0.19685039370078741" footer="0.31496062992125984"/>
  <pageSetup paperSize="9" scale="80" orientation="landscape" r:id="rId1"/>
  <headerFooter>
    <oddHeader>&amp;L&amp;G&amp;C&amp;F&amp;R&amp;G</oddHeader>
    <oddFooter>&amp;L&amp;D&amp;C&amp;A&amp;R&amp;P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DEIXALLERIES</vt:lpstr>
      <vt:lpstr>MENSUAL DEIXALLERIES</vt:lpstr>
      <vt:lpstr>RESUM DEIXALLERIES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 Dades</dc:creator>
  <cp:lastModifiedBy>Mònica Llorente Gutierrez</cp:lastModifiedBy>
  <cp:lastPrinted>2021-04-19T11:39:31Z</cp:lastPrinted>
  <dcterms:created xsi:type="dcterms:W3CDTF">2021-04-19T11:30:51Z</dcterms:created>
  <dcterms:modified xsi:type="dcterms:W3CDTF">2024-02-13T10:47:37Z</dcterms:modified>
</cp:coreProperties>
</file>