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690" activeTab="0"/>
  </bookViews>
  <sheets>
    <sheet name="ORGÀNIC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<sst xmlns="http://schemas.openxmlformats.org/spreadsheetml/2006/main" count="32" uniqueCount="32">
  <si>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MUNICIPI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</si>
  <si>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</si>
  <si>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</si>
  <si>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</si>
  <si>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</si>
  <si>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</si>
  <si>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</si>
  <si>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</si>
  <si>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</si>
  <si>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</si>
  <si>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</si>
  <si>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</si>
  <si>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</si>
  <si>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</si>
  <si>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%</t>
  </si>
  <si>
    <t>Campins</t>
  </si>
  <si>
    <t>Castellterçol</t>
  </si>
  <si>
    <t>La Llagosta</t>
  </si>
  <si>
    <t>Montmeló</t>
  </si>
  <si>
    <t>Montseny</t>
  </si>
  <si>
    <t>Sant Antoni de Vilamajor</t>
  </si>
  <si>
    <t>Sant Esteve de Palautordera</t>
  </si>
  <si>
    <t>TOTALS</t>
  </si>
  <si>
    <t>Fogars i Monclús</t>
  </si>
  <si>
    <t>Sant Quirze de Safaja</t>
  </si>
  <si>
    <t>Santa María de Martorelles</t>
  </si>
  <si>
    <t>Vallgorgina</t>
  </si>
  <si>
    <t>Vilalba Saserra</t>
  </si>
  <si>
    <t>ANY 2012- RECOLLIDA SELECTIVA DE MATÈRIA ORGÀNICA</t>
  </si>
  <si>
    <t>Cardedeu</t>
  </si>
  <si>
    <t>L'Ametlla del Vallès</t>
  </si>
  <si>
    <t>Sant Feliu de Codines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</si>
</sst>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textRotation="90"/>
    </xf>
    <xf numFmtId="164" fontId="5" fillId="33" borderId="10" xfId="0" applyNumberFormat="1" applyFont="1" applyFill="1" applyBorder="1" applyAlignment="1" quotePrefix="1">
      <alignment horizontal="center" vertical="center" textRotation="90"/>
    </xf>
    <xf numFmtId="164" fontId="5" fillId="33" borderId="10" xfId="0" applyNumberFormat="1" applyFont="1" applyFill="1" applyBorder="1" applyAlignment="1">
      <alignment horizontal="center" vertical="center" textRotation="90"/>
    </xf>
    <xf numFmtId="164" fontId="5" fillId="33" borderId="1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textRotation="90"/>
    </xf>
    <xf numFmtId="3" fontId="4" fillId="33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left"/>
    </xf>
    <xf numFmtId="0" fontId="9" fillId="0" borderId="0" xfId="0" applyFont="1" applyAlignment="1" quotePrefix="1">
      <alignment horizontal="left" vertical="center"/>
    </xf>
    <xf numFmtId="0" fontId="7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 textRotation="90"/>
    </xf>
    <xf numFmtId="4" fontId="6" fillId="0" borderId="14" xfId="0" applyNumberFormat="1" applyFont="1" applyBorder="1" applyAlignment="1">
      <alignment horizontal="center"/>
    </xf>
    <xf numFmtId="4" fontId="4" fillId="34" borderId="13" xfId="0" applyNumberFormat="1" applyFont="1" applyFill="1" applyBorder="1" applyAlignment="1">
      <alignment horizontal="center" vertical="center" textRotation="90"/>
    </xf>
    <xf numFmtId="2" fontId="6" fillId="0" borderId="12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3" fillId="35" borderId="18" xfId="0" applyNumberFormat="1" applyFont="1" applyFill="1" applyBorder="1" applyAlignment="1">
      <alignment horizontal="center"/>
    </xf>
    <xf numFmtId="3" fontId="3" fillId="35" borderId="19" xfId="0" applyNumberFormat="1" applyFont="1" applyFill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3"/>
          <c:w val="0.8725"/>
          <c:h val="0.926"/>
        </c:manualLayout>
      </c:layout>
      <c:barChart>
        <c:barDir val="col"/>
        <c:grouping val="clustered"/>
        <c:varyColors val="0"/>
        <c:ser>
          <c:idx val="1"/>
          <c:order val="0"/>
          <c:tx>
            <c:v>Kg</c:v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'[1]ORGÀNICA'!$C$3:$N$3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ORGÀNICA!$B$21:$M$21</c:f>
              <c:numCache/>
            </c:numRef>
          </c:val>
        </c:ser>
        <c:axId val="21063175"/>
        <c:axId val="55350848"/>
      </c:barChart>
      <c:catAx>
        <c:axId val="210631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0848"/>
        <c:crosses val="autoZero"/>
        <c:auto val="0"/>
        <c:lblOffset val="100"/>
        <c:tickLblSkip val="1"/>
        <c:noMultiLvlLbl val="0"/>
      </c:catAx>
      <c:valAx>
        <c:axId val="5535084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63175"/>
        <c:crossesAt val="1"/>
        <c:crossBetween val="between"/>
        <c:dispUnits/>
        <c:majorUnit val="50000"/>
        <c:minorUnit val="100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15</xdr:col>
      <xdr:colOff>590550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4695825"/>
        <a:ext cx="106394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erveicomarcaldedades\Dades%20directors\Taules\TAULES%20201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PER ÀREES D'APORTACIÓ"/>
      <sheetName val="PAPER COMPLEMENTÀRIA"/>
      <sheetName val="PAPERERES"/>
      <sheetName val="PAPER PORTA A PORTA"/>
      <sheetName val="PAPER DEIXALLERIES"/>
      <sheetName val="RESUM MENSUAL PAPER"/>
      <sheetName val="RESUM ANUAL PAPER"/>
      <sheetName val="ENVASOS ÀREES D'APORTACIÓ"/>
      <sheetName val="ENVASOS PORTA A PORTA "/>
      <sheetName val="ENVASOS DEIXALLERIES"/>
      <sheetName val="RESUM MENSUAL ENVASOS"/>
      <sheetName val="RESUM ANUAL ENVASOS"/>
      <sheetName val="VIDRE ÀREES D'APORTACIÓ"/>
      <sheetName val="VIDRE DEIXALLERIES"/>
      <sheetName val="RESUM MENSUAL VIDRE"/>
      <sheetName val="RESUM ANUAL VIDRE"/>
      <sheetName val="ORGÀNICA"/>
      <sheetName val="REBUIG"/>
      <sheetName val="Hoja1"/>
    </sheetNames>
    <sheetDataSet>
      <sheetData sheetId="16">
        <row r="3">
          <cell r="C3" t="str">
            <v>GENER</v>
          </cell>
          <cell r="D3" t="str">
            <v>FEBRER</v>
          </cell>
          <cell r="E3" t="str">
            <v>MARÇ</v>
          </cell>
          <cell r="F3" t="str">
            <v>ABRIL</v>
          </cell>
          <cell r="G3" t="str">
            <v>MAIG</v>
          </cell>
          <cell r="H3" t="str">
            <v>JUNY</v>
          </cell>
          <cell r="I3" t="str">
            <v>JULIOL</v>
          </cell>
          <cell r="J3" t="str">
            <v>AGOST</v>
          </cell>
          <cell r="K3" t="str">
            <v>SETEMBRE</v>
          </cell>
          <cell r="L3" t="str">
            <v>OCTUBRE</v>
          </cell>
          <cell r="M3" t="str">
            <v>NOVEMBRE</v>
          </cell>
          <cell r="N3" t="str">
            <v>DESEMBRE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tabSelected="1" zoomScalePageLayoutView="0" workbookViewId="0" topLeftCell="A1">
      <selection activeCell="Q18" sqref="Q18"/>
    </sheetView>
  </sheetViews>
  <sheetFormatPr defaultColWidth="11.421875" defaultRowHeight="12.75"/>
  <cols>
    <col min="1" max="1" width="24.421875" style="0" customWidth="1"/>
    <col min="2" max="9" width="8.8515625" style="0" customWidth="1"/>
    <col min="10" max="10" width="10.28125" style="0" customWidth="1"/>
    <col min="11" max="11" width="8.8515625" style="0" customWidth="1"/>
    <col min="12" max="12" width="10.00390625" style="0" customWidth="1"/>
    <col min="13" max="13" width="10.421875" style="0" customWidth="1"/>
    <col min="14" max="14" width="8.8515625" style="6" customWidth="1"/>
    <col min="15" max="15" width="7.00390625" style="6" bestFit="1" customWidth="1"/>
  </cols>
  <sheetData>
    <row r="2" ht="18">
      <c r="A2" s="15" t="s">
        <v>28</v>
      </c>
    </row>
    <row r="3" spans="2:15" ht="15">
      <c r="B3" s="1"/>
      <c r="C3" s="1"/>
      <c r="D3" s="1"/>
      <c r="E3" s="1"/>
      <c r="F3" s="2"/>
      <c r="G3" s="2"/>
      <c r="H3" s="2"/>
      <c r="N3"/>
      <c r="O3"/>
    </row>
    <row r="4" spans="5:14" ht="13.5" thickBot="1">
      <c r="E4" s="3"/>
      <c r="F4" s="3"/>
      <c r="G4" s="3"/>
      <c r="H4" s="3"/>
      <c r="I4" s="3"/>
      <c r="J4" s="3"/>
      <c r="K4" s="4"/>
      <c r="L4" s="4"/>
      <c r="M4" s="4"/>
      <c r="N4" s="5"/>
    </row>
    <row r="5" spans="1:15" s="12" customFormat="1" ht="61.5" customHeight="1" thickBot="1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9" t="s">
        <v>10</v>
      </c>
      <c r="L5" s="10" t="s">
        <v>11</v>
      </c>
      <c r="M5" s="11" t="s">
        <v>12</v>
      </c>
      <c r="N5" s="17" t="s">
        <v>13</v>
      </c>
      <c r="O5" s="19" t="s">
        <v>14</v>
      </c>
    </row>
    <row r="6" spans="1:15" ht="13.5" customHeight="1">
      <c r="A6" s="23" t="s">
        <v>15</v>
      </c>
      <c r="B6" s="31">
        <v>4261.48</v>
      </c>
      <c r="C6" s="32">
        <v>4422.84</v>
      </c>
      <c r="D6" s="32">
        <v>3914.65</v>
      </c>
      <c r="E6" s="32">
        <v>4634.84</v>
      </c>
      <c r="F6" s="32">
        <v>5379.19</v>
      </c>
      <c r="G6" s="32">
        <v>4631.3</v>
      </c>
      <c r="H6" s="32">
        <v>5144.09</v>
      </c>
      <c r="I6" s="32">
        <v>4265.06</v>
      </c>
      <c r="J6" s="32">
        <v>4449.89</v>
      </c>
      <c r="K6" s="32">
        <v>4606.7</v>
      </c>
      <c r="L6" s="32">
        <v>4760.23</v>
      </c>
      <c r="M6" s="33">
        <v>4901.91</v>
      </c>
      <c r="N6" s="40">
        <f>SUM(B6:M6)</f>
        <v>55372.17999999999</v>
      </c>
      <c r="O6" s="18">
        <f>SUM(N6/N21*100)</f>
        <v>1.7020730125717105</v>
      </c>
    </row>
    <row r="7" spans="1:15" ht="13.5" customHeight="1">
      <c r="A7" s="26" t="s">
        <v>29</v>
      </c>
      <c r="B7" s="34"/>
      <c r="C7" s="35"/>
      <c r="D7" s="35"/>
      <c r="E7" s="35"/>
      <c r="F7" s="35"/>
      <c r="G7" s="35">
        <v>81780</v>
      </c>
      <c r="H7" s="35">
        <v>85940</v>
      </c>
      <c r="I7" s="35">
        <v>69500</v>
      </c>
      <c r="J7" s="35">
        <v>73460</v>
      </c>
      <c r="K7" s="35">
        <v>71160</v>
      </c>
      <c r="L7" s="35">
        <v>70900</v>
      </c>
      <c r="M7" s="36">
        <v>75760</v>
      </c>
      <c r="N7" s="41">
        <f aca="true" t="shared" si="0" ref="N7:N20">SUM(B7:M7)</f>
        <v>528500</v>
      </c>
      <c r="O7" s="21">
        <f>SUM(N7/N21*100)</f>
        <v>16.245442876624132</v>
      </c>
    </row>
    <row r="8" spans="1:15" ht="13.5" customHeight="1">
      <c r="A8" s="24" t="s">
        <v>16</v>
      </c>
      <c r="B8" s="34">
        <v>23800</v>
      </c>
      <c r="C8" s="35">
        <v>20820</v>
      </c>
      <c r="D8" s="35">
        <v>26000</v>
      </c>
      <c r="E8" s="35">
        <v>26100</v>
      </c>
      <c r="F8" s="35">
        <v>29320</v>
      </c>
      <c r="G8" s="35">
        <v>27520</v>
      </c>
      <c r="H8" s="35">
        <v>30040</v>
      </c>
      <c r="I8" s="35">
        <v>36580</v>
      </c>
      <c r="J8" s="35">
        <v>28620</v>
      </c>
      <c r="K8" s="35">
        <v>26720</v>
      </c>
      <c r="L8" s="35">
        <v>26860</v>
      </c>
      <c r="M8" s="36">
        <v>26440</v>
      </c>
      <c r="N8" s="41">
        <f t="shared" si="0"/>
        <v>328820</v>
      </c>
      <c r="O8" s="21">
        <f>SUM(N8/N21*100)</f>
        <v>10.107524175386086</v>
      </c>
    </row>
    <row r="9" spans="1:15" ht="13.5" customHeight="1">
      <c r="A9" s="24" t="s">
        <v>23</v>
      </c>
      <c r="B9" s="34">
        <v>7603.17</v>
      </c>
      <c r="C9" s="35">
        <v>6620.34</v>
      </c>
      <c r="D9" s="35">
        <v>7222.72</v>
      </c>
      <c r="E9" s="35">
        <v>7283.13</v>
      </c>
      <c r="F9" s="35">
        <v>8892.53</v>
      </c>
      <c r="G9" s="35">
        <v>8162.65</v>
      </c>
      <c r="H9" s="35">
        <v>8395.04</v>
      </c>
      <c r="I9" s="35">
        <v>7215.41</v>
      </c>
      <c r="J9" s="35">
        <v>7792.43</v>
      </c>
      <c r="K9" s="35">
        <v>8252.84</v>
      </c>
      <c r="L9" s="35">
        <v>7872.83</v>
      </c>
      <c r="M9" s="36">
        <v>7950.51</v>
      </c>
      <c r="N9" s="41">
        <f t="shared" si="0"/>
        <v>93263.6</v>
      </c>
      <c r="O9" s="21">
        <f>SUM(N9/N21*100)</f>
        <v>2.8668088671113003</v>
      </c>
    </row>
    <row r="10" spans="1:15" ht="13.5" customHeight="1">
      <c r="A10" s="24" t="s">
        <v>30</v>
      </c>
      <c r="B10" s="34"/>
      <c r="C10" s="35"/>
      <c r="D10" s="35"/>
      <c r="E10" s="35"/>
      <c r="F10" s="35"/>
      <c r="G10" s="35">
        <v>17960</v>
      </c>
      <c r="H10" s="35">
        <v>15620</v>
      </c>
      <c r="I10" s="35">
        <v>16040</v>
      </c>
      <c r="J10" s="35">
        <v>15540</v>
      </c>
      <c r="K10" s="35">
        <v>16180</v>
      </c>
      <c r="L10" s="35">
        <v>15400</v>
      </c>
      <c r="M10" s="36">
        <v>16720</v>
      </c>
      <c r="N10" s="41">
        <f t="shared" si="0"/>
        <v>113460</v>
      </c>
      <c r="O10" s="21">
        <f>SUM(N10/N21*100)</f>
        <v>3.4876214735700546</v>
      </c>
    </row>
    <row r="11" spans="1:15" ht="13.5" customHeight="1">
      <c r="A11" s="24" t="s">
        <v>17</v>
      </c>
      <c r="B11" s="34">
        <v>27420</v>
      </c>
      <c r="C11" s="35">
        <v>26960</v>
      </c>
      <c r="D11" s="35">
        <v>28040</v>
      </c>
      <c r="E11" s="35">
        <v>27880</v>
      </c>
      <c r="F11" s="35">
        <v>30740</v>
      </c>
      <c r="G11" s="35">
        <v>31080</v>
      </c>
      <c r="H11" s="35">
        <v>29680</v>
      </c>
      <c r="I11" s="35">
        <v>24720</v>
      </c>
      <c r="J11" s="35">
        <v>26480</v>
      </c>
      <c r="K11" s="35">
        <v>29800</v>
      </c>
      <c r="L11" s="35">
        <v>26440</v>
      </c>
      <c r="M11" s="36">
        <v>26860</v>
      </c>
      <c r="N11" s="41">
        <f t="shared" si="0"/>
        <v>336100</v>
      </c>
      <c r="O11" s="21">
        <f>SUM(N11/N21*100)</f>
        <v>10.331302461368724</v>
      </c>
    </row>
    <row r="12" spans="1:15" ht="13.5" customHeight="1">
      <c r="A12" s="24" t="s">
        <v>18</v>
      </c>
      <c r="B12" s="27">
        <v>25520</v>
      </c>
      <c r="C12" s="28">
        <v>23660</v>
      </c>
      <c r="D12" s="28">
        <v>28620</v>
      </c>
      <c r="E12" s="28">
        <v>25140</v>
      </c>
      <c r="F12" s="28">
        <v>33180</v>
      </c>
      <c r="G12" s="28">
        <v>30620</v>
      </c>
      <c r="H12" s="28">
        <v>30340</v>
      </c>
      <c r="I12" s="28">
        <v>22600</v>
      </c>
      <c r="J12" s="29">
        <v>28300</v>
      </c>
      <c r="K12" s="29">
        <v>30520</v>
      </c>
      <c r="L12" s="29">
        <v>29820</v>
      </c>
      <c r="M12" s="30">
        <v>29320</v>
      </c>
      <c r="N12" s="41">
        <f t="shared" si="0"/>
        <v>337640</v>
      </c>
      <c r="O12" s="21">
        <f>SUM(N12/N21*100)</f>
        <v>10.378640175711205</v>
      </c>
    </row>
    <row r="13" spans="1:15" ht="13.5" customHeight="1">
      <c r="A13" s="24" t="s">
        <v>19</v>
      </c>
      <c r="B13" s="34">
        <v>3335.35</v>
      </c>
      <c r="C13" s="35">
        <v>2596.83</v>
      </c>
      <c r="D13" s="35">
        <v>3702.64</v>
      </c>
      <c r="E13" s="35">
        <v>3982.03</v>
      </c>
      <c r="F13" s="35">
        <v>4548.28</v>
      </c>
      <c r="G13" s="35">
        <v>4106.06</v>
      </c>
      <c r="H13" s="35">
        <v>4460.87</v>
      </c>
      <c r="I13" s="35">
        <v>5299.53</v>
      </c>
      <c r="J13" s="35">
        <v>4057.68</v>
      </c>
      <c r="K13" s="35">
        <v>3680.46</v>
      </c>
      <c r="L13" s="35">
        <v>3386.94</v>
      </c>
      <c r="M13" s="36">
        <v>3967.57</v>
      </c>
      <c r="N13" s="41">
        <f t="shared" si="0"/>
        <v>47124.24</v>
      </c>
      <c r="O13" s="21">
        <f>SUM(N13/N21*100)</f>
        <v>1.448541436186047</v>
      </c>
    </row>
    <row r="14" spans="1:15" ht="13.5" customHeight="1">
      <c r="A14" s="24" t="s">
        <v>20</v>
      </c>
      <c r="B14" s="27">
        <v>48180</v>
      </c>
      <c r="C14" s="28">
        <v>44380</v>
      </c>
      <c r="D14" s="28">
        <v>53820</v>
      </c>
      <c r="E14" s="28">
        <v>64480</v>
      </c>
      <c r="F14" s="28">
        <v>78460</v>
      </c>
      <c r="G14" s="28">
        <v>69580</v>
      </c>
      <c r="H14" s="28">
        <v>72600</v>
      </c>
      <c r="I14" s="28">
        <v>73000</v>
      </c>
      <c r="J14" s="29">
        <v>61620</v>
      </c>
      <c r="K14" s="29">
        <v>62040</v>
      </c>
      <c r="L14" s="29">
        <v>57160</v>
      </c>
      <c r="M14" s="30">
        <v>51960</v>
      </c>
      <c r="N14" s="41">
        <f t="shared" si="0"/>
        <v>737280</v>
      </c>
      <c r="O14" s="21">
        <f>SUM(N14/N21*100)</f>
        <v>22.66308443534047</v>
      </c>
    </row>
    <row r="15" spans="1:15" ht="13.5" customHeight="1">
      <c r="A15" s="24" t="s">
        <v>21</v>
      </c>
      <c r="B15" s="34">
        <v>15300</v>
      </c>
      <c r="C15" s="35">
        <v>13840</v>
      </c>
      <c r="D15" s="35">
        <v>19580</v>
      </c>
      <c r="E15" s="35">
        <v>21580</v>
      </c>
      <c r="F15" s="35">
        <v>27980</v>
      </c>
      <c r="G15" s="35">
        <v>23100</v>
      </c>
      <c r="H15" s="35">
        <v>22660</v>
      </c>
      <c r="I15" s="35">
        <v>21240</v>
      </c>
      <c r="J15" s="35">
        <v>19700</v>
      </c>
      <c r="K15" s="35">
        <v>19960</v>
      </c>
      <c r="L15" s="35">
        <v>19140</v>
      </c>
      <c r="M15" s="36">
        <v>17100</v>
      </c>
      <c r="N15" s="41">
        <f t="shared" si="0"/>
        <v>241180</v>
      </c>
      <c r="O15" s="21">
        <f>SUM(N15/N21*100)</f>
        <v>7.413577886441263</v>
      </c>
    </row>
    <row r="16" spans="1:15" ht="13.5" customHeight="1">
      <c r="A16" s="24" t="s">
        <v>31</v>
      </c>
      <c r="B16" s="34"/>
      <c r="C16" s="35"/>
      <c r="D16" s="35"/>
      <c r="E16" s="35"/>
      <c r="F16" s="35"/>
      <c r="G16" s="35"/>
      <c r="H16" s="35"/>
      <c r="I16" s="35"/>
      <c r="J16" s="35"/>
      <c r="K16" s="35">
        <v>47320</v>
      </c>
      <c r="L16" s="35">
        <v>45580</v>
      </c>
      <c r="M16" s="36">
        <v>44100</v>
      </c>
      <c r="N16" s="41">
        <f t="shared" si="0"/>
        <v>137000</v>
      </c>
      <c r="O16" s="21">
        <f>SUM(N16/N21*100)</f>
        <v>4.211212249947977</v>
      </c>
    </row>
    <row r="17" spans="1:15" ht="13.5" customHeight="1">
      <c r="A17" s="24" t="s">
        <v>24</v>
      </c>
      <c r="B17" s="27">
        <v>4360</v>
      </c>
      <c r="C17" s="28">
        <v>3520</v>
      </c>
      <c r="D17" s="28">
        <v>6080</v>
      </c>
      <c r="E17" s="28">
        <v>8020</v>
      </c>
      <c r="F17" s="28">
        <v>7740</v>
      </c>
      <c r="G17" s="28">
        <v>8940</v>
      </c>
      <c r="H17" s="28">
        <v>8720</v>
      </c>
      <c r="I17" s="28">
        <v>9400</v>
      </c>
      <c r="J17" s="29">
        <v>5920</v>
      </c>
      <c r="K17" s="29">
        <v>5680</v>
      </c>
      <c r="L17" s="29">
        <v>6440</v>
      </c>
      <c r="M17" s="30">
        <v>5120</v>
      </c>
      <c r="N17" s="41">
        <f t="shared" si="0"/>
        <v>79940</v>
      </c>
      <c r="O17" s="21">
        <f>SUM(N17/N21*100)</f>
        <v>2.457257717232418</v>
      </c>
    </row>
    <row r="18" spans="1:15" ht="13.5" customHeight="1">
      <c r="A18" s="24" t="s">
        <v>25</v>
      </c>
      <c r="B18" s="27">
        <v>4100</v>
      </c>
      <c r="C18" s="28">
        <v>3860</v>
      </c>
      <c r="D18" s="28">
        <v>4540</v>
      </c>
      <c r="E18" s="28">
        <v>4500</v>
      </c>
      <c r="F18" s="28">
        <v>4740</v>
      </c>
      <c r="G18" s="28">
        <v>4540</v>
      </c>
      <c r="H18" s="28">
        <v>4500</v>
      </c>
      <c r="I18" s="28">
        <v>4740</v>
      </c>
      <c r="J18" s="29">
        <v>4040</v>
      </c>
      <c r="K18" s="29">
        <v>3640</v>
      </c>
      <c r="L18" s="29">
        <v>3940</v>
      </c>
      <c r="M18" s="30">
        <v>4500</v>
      </c>
      <c r="N18" s="41">
        <f t="shared" si="0"/>
        <v>51640</v>
      </c>
      <c r="O18" s="21">
        <f>SUM(N18/N21*100)</f>
        <v>1.5873503692504638</v>
      </c>
    </row>
    <row r="19" spans="1:15" ht="12.75">
      <c r="A19" s="24" t="s">
        <v>26</v>
      </c>
      <c r="B19" s="34">
        <v>8073.82</v>
      </c>
      <c r="C19" s="35">
        <v>8331.49</v>
      </c>
      <c r="D19" s="35">
        <v>9668.43</v>
      </c>
      <c r="E19" s="35">
        <v>12550.47</v>
      </c>
      <c r="F19" s="35">
        <v>14430.29</v>
      </c>
      <c r="G19" s="35">
        <v>11149.74</v>
      </c>
      <c r="H19" s="35">
        <v>11476.6</v>
      </c>
      <c r="I19" s="35">
        <v>12627.68</v>
      </c>
      <c r="J19" s="35">
        <v>8810.13</v>
      </c>
      <c r="K19" s="35">
        <v>10031.52</v>
      </c>
      <c r="L19" s="35">
        <v>10148.54</v>
      </c>
      <c r="M19" s="36">
        <v>8348.04</v>
      </c>
      <c r="N19" s="41">
        <f t="shared" si="0"/>
        <v>125646.75</v>
      </c>
      <c r="O19" s="21">
        <f>SUM(N19/N21*100)</f>
        <v>3.862227246468255</v>
      </c>
    </row>
    <row r="20" spans="1:15" ht="13.5" thickBot="1">
      <c r="A20" s="25" t="s">
        <v>27</v>
      </c>
      <c r="B20" s="37">
        <v>2186.18</v>
      </c>
      <c r="C20" s="38">
        <v>2488.51</v>
      </c>
      <c r="D20" s="38">
        <v>3131.57</v>
      </c>
      <c r="E20" s="38">
        <v>4029.53</v>
      </c>
      <c r="F20" s="38">
        <v>4029.71</v>
      </c>
      <c r="G20" s="38">
        <v>3330.26</v>
      </c>
      <c r="H20" s="38">
        <v>3723.4</v>
      </c>
      <c r="I20" s="38">
        <v>5272.32</v>
      </c>
      <c r="J20" s="38">
        <v>2989.87</v>
      </c>
      <c r="K20" s="38">
        <v>3368.48</v>
      </c>
      <c r="L20" s="38">
        <v>3191.46</v>
      </c>
      <c r="M20" s="39">
        <v>2511.96</v>
      </c>
      <c r="N20" s="42">
        <f t="shared" si="0"/>
        <v>40253.25</v>
      </c>
      <c r="O20" s="22">
        <f>SUM(N20/N21*100)</f>
        <v>1.2373356167899152</v>
      </c>
    </row>
    <row r="21" spans="1:15" ht="13.5" thickBot="1">
      <c r="A21" s="16" t="s">
        <v>22</v>
      </c>
      <c r="B21" s="13">
        <f>SUM(B6:B20)</f>
        <v>174140</v>
      </c>
      <c r="C21" s="13">
        <f>SUM(C6:C20)</f>
        <v>161500.01</v>
      </c>
      <c r="D21" s="13">
        <f>SUM(D6:D20)</f>
        <v>194320.01</v>
      </c>
      <c r="E21" s="13">
        <f>SUM(E6:E20)</f>
        <v>210180</v>
      </c>
      <c r="F21" s="13">
        <f>SUM(F6:F20)</f>
        <v>249440</v>
      </c>
      <c r="G21" s="13">
        <f aca="true" t="shared" si="1" ref="G21:N21">SUM(G6:G20)</f>
        <v>326500.01</v>
      </c>
      <c r="H21" s="13">
        <f t="shared" si="1"/>
        <v>333300</v>
      </c>
      <c r="I21" s="13">
        <f t="shared" si="1"/>
        <v>312500</v>
      </c>
      <c r="J21" s="13">
        <f t="shared" si="1"/>
        <v>291780</v>
      </c>
      <c r="K21" s="13">
        <f t="shared" si="1"/>
        <v>342960</v>
      </c>
      <c r="L21" s="13">
        <f t="shared" si="1"/>
        <v>331040</v>
      </c>
      <c r="M21" s="13">
        <f t="shared" si="1"/>
        <v>325559.99</v>
      </c>
      <c r="N21" s="43">
        <f t="shared" si="1"/>
        <v>3253220.0199999996</v>
      </c>
      <c r="O21" s="20">
        <f>SUM(O6:O20)</f>
        <v>100.00000000000001</v>
      </c>
    </row>
    <row r="22" spans="1:14" s="6" customFormat="1" ht="12.75">
      <c r="A22" s="14"/>
      <c r="B22"/>
      <c r="C22"/>
      <c r="D22"/>
      <c r="E22" s="3"/>
      <c r="F22" s="3"/>
      <c r="G22" s="3"/>
      <c r="H22" s="3"/>
      <c r="I22" s="3"/>
      <c r="J22" s="3"/>
      <c r="K22" s="4"/>
      <c r="L22" s="4"/>
      <c r="M22" s="4"/>
      <c r="N22" s="5"/>
    </row>
    <row r="23" spans="1:14" s="6" customFormat="1" ht="12.75">
      <c r="A23"/>
      <c r="B23"/>
      <c r="C23"/>
      <c r="D23"/>
      <c r="E23" s="3"/>
      <c r="F23" s="3"/>
      <c r="G23" s="3"/>
      <c r="H23" s="3"/>
      <c r="I23" s="3"/>
      <c r="J23" s="3"/>
      <c r="K23" s="4"/>
      <c r="L23" s="4"/>
      <c r="M23" s="4"/>
      <c r="N23" s="5"/>
    </row>
    <row r="24" spans="1:14" s="6" customFormat="1" ht="12.75">
      <c r="A24"/>
      <c r="B24"/>
      <c r="C24"/>
      <c r="D24"/>
      <c r="E24" s="3"/>
      <c r="F24" s="3"/>
      <c r="G24" s="3"/>
      <c r="H24" s="3"/>
      <c r="I24" s="3"/>
      <c r="J24" s="3"/>
      <c r="K24" s="4"/>
      <c r="L24" s="4"/>
      <c r="M24" s="4"/>
      <c r="N24" s="5"/>
    </row>
    <row r="25" spans="1:14" s="6" customFormat="1" ht="12.75">
      <c r="A25"/>
      <c r="B25"/>
      <c r="C25"/>
      <c r="D25"/>
      <c r="E25" s="3"/>
      <c r="F25" s="3"/>
      <c r="G25" s="3"/>
      <c r="H25" s="3"/>
      <c r="I25" s="3"/>
      <c r="J25" s="3"/>
      <c r="K25" s="4"/>
      <c r="L25" s="4"/>
      <c r="M25" s="4"/>
      <c r="N25" s="5"/>
    </row>
    <row r="26" spans="1:14" s="6" customFormat="1" ht="12.75">
      <c r="A26"/>
      <c r="B26"/>
      <c r="C26"/>
      <c r="D26"/>
      <c r="E26" s="3"/>
      <c r="F26" s="3"/>
      <c r="G26" s="3"/>
      <c r="H26" s="3"/>
      <c r="I26" s="3"/>
      <c r="J26" s="3"/>
      <c r="K26" s="4"/>
      <c r="L26" s="4"/>
      <c r="M26" s="4"/>
      <c r="N26" s="5"/>
    </row>
    <row r="27" spans="1:14" s="6" customFormat="1" ht="12.75">
      <c r="A27"/>
      <c r="B27"/>
      <c r="C27"/>
      <c r="D27"/>
      <c r="E27" s="3"/>
      <c r="F27" s="3"/>
      <c r="G27" s="3"/>
      <c r="H27" s="3"/>
      <c r="I27" s="3"/>
      <c r="J27" s="3"/>
      <c r="K27" s="4"/>
      <c r="L27" s="4"/>
      <c r="M27" s="4"/>
      <c r="N27" s="5"/>
    </row>
    <row r="28" spans="1:14" s="6" customFormat="1" ht="12.75">
      <c r="A28"/>
      <c r="B28"/>
      <c r="C28"/>
      <c r="D28"/>
      <c r="E28" s="3"/>
      <c r="F28" s="3"/>
      <c r="G28" s="3"/>
      <c r="H28" s="3"/>
      <c r="I28" s="3"/>
      <c r="J28" s="3"/>
      <c r="K28" s="4"/>
      <c r="L28" s="4"/>
      <c r="M28" s="4"/>
      <c r="N28" s="5"/>
    </row>
    <row r="29" spans="1:14" s="6" customFormat="1" ht="12.75">
      <c r="A29"/>
      <c r="B29"/>
      <c r="C29"/>
      <c r="D29"/>
      <c r="E29" s="3"/>
      <c r="F29" s="3"/>
      <c r="G29" s="3"/>
      <c r="H29" s="3"/>
      <c r="I29" s="3"/>
      <c r="J29" s="3"/>
      <c r="K29" s="4"/>
      <c r="L29" s="4"/>
      <c r="M29" s="4"/>
      <c r="N29" s="5"/>
    </row>
    <row r="30" spans="1:14" s="6" customFormat="1" ht="12.75">
      <c r="A30"/>
      <c r="B30"/>
      <c r="C30"/>
      <c r="D30"/>
      <c r="E30" s="3"/>
      <c r="F30" s="3"/>
      <c r="G30" s="3"/>
      <c r="H30" s="3"/>
      <c r="I30" s="3"/>
      <c r="J30" s="3"/>
      <c r="K30" s="4"/>
      <c r="L30" s="4"/>
      <c r="M30" s="4"/>
      <c r="N30" s="5"/>
    </row>
    <row r="31" spans="1:14" s="6" customFormat="1" ht="12.75">
      <c r="A31"/>
      <c r="B31"/>
      <c r="C31"/>
      <c r="D31"/>
      <c r="E31" s="3"/>
      <c r="F31" s="3"/>
      <c r="G31" s="3"/>
      <c r="H31" s="3"/>
      <c r="I31" s="3"/>
      <c r="J31" s="3"/>
      <c r="K31" s="4"/>
      <c r="L31" s="4"/>
      <c r="M31" s="4"/>
      <c r="N31" s="5"/>
    </row>
    <row r="32" spans="1:14" s="6" customFormat="1" ht="12.75">
      <c r="A32"/>
      <c r="B32"/>
      <c r="C32"/>
      <c r="D32"/>
      <c r="E32" s="3"/>
      <c r="F32" s="3"/>
      <c r="G32" s="3"/>
      <c r="H32" s="3"/>
      <c r="I32" s="3"/>
      <c r="J32" s="3"/>
      <c r="K32" s="4"/>
      <c r="L32" s="4"/>
      <c r="M32" s="4"/>
      <c r="N32" s="5"/>
    </row>
    <row r="33" spans="1:14" s="6" customFormat="1" ht="12.75">
      <c r="A33"/>
      <c r="B33"/>
      <c r="C33"/>
      <c r="D33"/>
      <c r="E33" s="3"/>
      <c r="F33" s="3"/>
      <c r="G33" s="3"/>
      <c r="H33" s="3"/>
      <c r="I33" s="3"/>
      <c r="J33" s="3"/>
      <c r="K33" s="4"/>
      <c r="L33" s="4"/>
      <c r="M33" s="4"/>
      <c r="N33" s="5"/>
    </row>
    <row r="34" spans="1:14" s="6" customFormat="1" ht="12.75">
      <c r="A34"/>
      <c r="B34"/>
      <c r="C34"/>
      <c r="D34"/>
      <c r="E34" s="3"/>
      <c r="F34" s="3"/>
      <c r="G34" s="3"/>
      <c r="H34" s="3"/>
      <c r="I34" s="3"/>
      <c r="J34" s="3"/>
      <c r="K34" s="4"/>
      <c r="L34" s="4"/>
      <c r="M34" s="4"/>
      <c r="N34" s="5"/>
    </row>
    <row r="35" spans="1:14" s="6" customFormat="1" ht="12.75">
      <c r="A35"/>
      <c r="B35"/>
      <c r="C35"/>
      <c r="D35"/>
      <c r="E35" s="3"/>
      <c r="F35" s="3"/>
      <c r="G35" s="3"/>
      <c r="H35" s="3"/>
      <c r="I35" s="3"/>
      <c r="J35" s="3"/>
      <c r="K35" s="4"/>
      <c r="L35" s="4"/>
      <c r="M35" s="4"/>
      <c r="N35" s="5"/>
    </row>
    <row r="36" spans="1:14" s="6" customFormat="1" ht="12.75">
      <c r="A36"/>
      <c r="B36"/>
      <c r="C36"/>
      <c r="D36"/>
      <c r="E36" s="3"/>
      <c r="F36" s="3"/>
      <c r="G36" s="3"/>
      <c r="H36" s="3"/>
      <c r="I36" s="3"/>
      <c r="J36" s="3"/>
      <c r="K36" s="4"/>
      <c r="L36" s="4"/>
      <c r="M36" s="4"/>
      <c r="N36" s="5"/>
    </row>
    <row r="37" spans="1:14" s="6" customFormat="1" ht="12.75">
      <c r="A37"/>
      <c r="B37"/>
      <c r="C37"/>
      <c r="D37"/>
      <c r="E37" s="3"/>
      <c r="F37" s="3"/>
      <c r="G37" s="3"/>
      <c r="H37" s="3"/>
      <c r="I37" s="3"/>
      <c r="J37" s="3"/>
      <c r="K37" s="4"/>
      <c r="L37" s="4"/>
      <c r="M37" s="4"/>
      <c r="N37" s="5"/>
    </row>
  </sheetData>
  <sheetProtection/>
  <printOptions horizontalCentered="1"/>
  <pageMargins left="0.7480314960629921" right="0.7480314960629921" top="0.35" bottom="0" header="0" footer="0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</cp:lastModifiedBy>
  <cp:lastPrinted>2011-03-28T07:43:42Z</cp:lastPrinted>
  <dcterms:created xsi:type="dcterms:W3CDTF">2009-03-26T08:35:23Z</dcterms:created>
  <dcterms:modified xsi:type="dcterms:W3CDTF">2013-03-12T13:10:47Z</dcterms:modified>
  <cp:category/>
  <cp:version/>
  <cp:contentType/>
  <cp:contentStatus/>
</cp:coreProperties>
</file>