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255" windowHeight="9690" activeTab="0"/>
  </bookViews>
  <sheets>
    <sheet name="ORGÀNI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<sst xmlns="http://schemas.openxmlformats.org/spreadsheetml/2006/main" count="31" uniqueCount="31">
  <si>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MUNICIPI</t>
  </si>
  <si>
    <t>Habitants*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</si>
  <si>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</si>
  <si>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</si>
  <si>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</si>
  <si>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</si>
  <si>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</si>
  <si>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</si>
  <si>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</si>
  <si>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</si>
  <si>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</si>
  <si>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</si>
  <si>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</si>
  <si>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</si>
  <si>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</si>
  <si>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%</t>
  </si>
  <si>
    <t>Campins</t>
  </si>
  <si>
    <t>Castellterçol</t>
  </si>
  <si>
    <t>La Llagosta</t>
  </si>
  <si>
    <t>Montmeló</t>
  </si>
  <si>
    <t>Montseny</t>
  </si>
  <si>
    <t>Sant Antoni de Vilamajor</t>
  </si>
  <si>
    <t>Sant Esteve de Palautordera</t>
  </si>
  <si>
    <t>TOTALS</t>
  </si>
  <si>
    <t>Fogars i Monclús</t>
  </si>
  <si>
    <t>Sant Quirze de Safaja</t>
  </si>
  <si>
    <t>ANY 2010- RECOLLIDA SELECTIVA DE MATÈRIA ORGÀNICA</t>
  </si>
  <si>
    <t>Santa María de Martorelles</t>
  </si>
  <si>
    <t>Vallgorgina</t>
  </si>
  <si>
    <t>Vilalba Saserra</t>
  </si>
  <si>
    <t>*Xifres de població Any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</si>
</sst>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61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6" fillId="33" borderId="11" xfId="0" applyNumberFormat="1" applyFont="1" applyFill="1" applyBorder="1" applyAlignment="1" quotePrefix="1">
      <alignment horizontal="center" vertical="center" textRotation="90"/>
    </xf>
    <xf numFmtId="3" fontId="6" fillId="33" borderId="10" xfId="0" applyNumberFormat="1" applyFont="1" applyFill="1" applyBorder="1" applyAlignment="1">
      <alignment horizontal="center" vertical="center" textRotation="90"/>
    </xf>
    <xf numFmtId="164" fontId="6" fillId="33" borderId="10" xfId="0" applyNumberFormat="1" applyFont="1" applyFill="1" applyBorder="1" applyAlignment="1" quotePrefix="1">
      <alignment horizontal="center" vertical="center" textRotation="90"/>
    </xf>
    <xf numFmtId="164" fontId="6" fillId="33" borderId="10" xfId="0" applyNumberFormat="1" applyFont="1" applyFill="1" applyBorder="1" applyAlignment="1">
      <alignment horizontal="center" vertical="center" textRotation="90"/>
    </xf>
    <xf numFmtId="164" fontId="6" fillId="33" borderId="12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13" xfId="0" applyFont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1" fillId="0" borderId="0" xfId="0" applyFont="1" applyAlignment="1" quotePrefix="1">
      <alignment horizontal="left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5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35" borderId="24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35" borderId="26" xfId="0" applyNumberFormat="1" applyFont="1" applyFill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 textRotation="90"/>
    </xf>
    <xf numFmtId="4" fontId="7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" fontId="5" fillId="34" borderId="11" xfId="0" applyNumberFormat="1" applyFont="1" applyFill="1" applyBorder="1" applyAlignment="1">
      <alignment horizontal="center" vertical="center" textRotation="90"/>
    </xf>
    <xf numFmtId="2" fontId="7" fillId="0" borderId="15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"/>
          <c:w val="0.873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tx>
            <c:v>Kg</c:v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'[1]ORGÀNICA'!$C$3:$N$3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'[1]ORGÀNICA'!$C$16:$N$16</c:f>
              <c:numCache>
                <c:ptCount val="12"/>
                <c:pt idx="0">
                  <c:v>175400.07</c:v>
                </c:pt>
                <c:pt idx="1">
                  <c:v>166340</c:v>
                </c:pt>
                <c:pt idx="2">
                  <c:v>212140</c:v>
                </c:pt>
                <c:pt idx="3">
                  <c:v>235200</c:v>
                </c:pt>
                <c:pt idx="4">
                  <c:v>264380</c:v>
                </c:pt>
                <c:pt idx="5">
                  <c:v>253060</c:v>
                </c:pt>
                <c:pt idx="6">
                  <c:v>245300</c:v>
                </c:pt>
                <c:pt idx="7">
                  <c:v>254340</c:v>
                </c:pt>
                <c:pt idx="8">
                  <c:v>221620</c:v>
                </c:pt>
                <c:pt idx="9">
                  <c:v>232340</c:v>
                </c:pt>
                <c:pt idx="10">
                  <c:v>202700</c:v>
                </c:pt>
                <c:pt idx="11">
                  <c:v>191260</c:v>
                </c:pt>
              </c:numCache>
            </c:numRef>
          </c:val>
        </c:ser>
        <c:axId val="58117441"/>
        <c:axId val="53294922"/>
      </c:barChart>
      <c:catAx>
        <c:axId val="581174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4922"/>
        <c:crosses val="autoZero"/>
        <c:auto val="0"/>
        <c:lblOffset val="100"/>
        <c:tickLblSkip val="1"/>
        <c:noMultiLvlLbl val="0"/>
      </c:catAx>
      <c:valAx>
        <c:axId val="5329492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7441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16</xdr:col>
      <xdr:colOff>590550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4181475"/>
        <a:ext cx="112299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erveicomarcaldedades\Dades%20directors\Taules\TAULES%20201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PER ÀREES D'APORTACIÓ"/>
      <sheetName val="PAPER COMPLEMENTÀRIA"/>
      <sheetName val="PAPERERES"/>
      <sheetName val="PAPER PORTA A PORTA"/>
      <sheetName val="PAPER DEIXALLERIES"/>
      <sheetName val="RESUM MENSUAL PAPER"/>
      <sheetName val="RESUM ANUAL PAPER"/>
      <sheetName val="ENVASOS ÀREES D'APORTACIÓ"/>
      <sheetName val="ENVASOS PORTA A PORTA "/>
      <sheetName val="ENVASOS DEIXALLERIES"/>
      <sheetName val="RESUM MENSUAL ENVASOS"/>
      <sheetName val="RESUM ANUAL ENVASOS"/>
      <sheetName val="VIDRE ÀREES D'APORTACIÓ"/>
      <sheetName val="VIDRE DEIXALLERIES"/>
      <sheetName val="RESUM MENSUAL VIDRE"/>
      <sheetName val="RESUM ANUAL VIDRE"/>
      <sheetName val="ORGÀNICA"/>
      <sheetName val="REBUIG"/>
      <sheetName val="Hoja1"/>
    </sheetNames>
    <sheetDataSet>
      <sheetData sheetId="16">
        <row r="3">
          <cell r="C3" t="str">
            <v>GENER</v>
          </cell>
          <cell r="D3" t="str">
            <v>FEBRER</v>
          </cell>
          <cell r="E3" t="str">
            <v>MARÇ</v>
          </cell>
          <cell r="F3" t="str">
            <v>ABRIL</v>
          </cell>
          <cell r="G3" t="str">
            <v>MAIG</v>
          </cell>
          <cell r="H3" t="str">
            <v>JUNY</v>
          </cell>
          <cell r="I3" t="str">
            <v>JULIOL</v>
          </cell>
          <cell r="J3" t="str">
            <v>AGOST</v>
          </cell>
          <cell r="K3" t="str">
            <v>SETEMBRE</v>
          </cell>
          <cell r="L3" t="str">
            <v>OCTUBRE</v>
          </cell>
          <cell r="M3" t="str">
            <v>NOVEMBRE</v>
          </cell>
          <cell r="N3" t="str">
            <v>DESEMBRE</v>
          </cell>
        </row>
        <row r="16">
          <cell r="C16">
            <v>175400.07</v>
          </cell>
          <cell r="D16">
            <v>166340</v>
          </cell>
          <cell r="E16">
            <v>212140</v>
          </cell>
          <cell r="F16">
            <v>235200</v>
          </cell>
          <cell r="G16">
            <v>264380</v>
          </cell>
          <cell r="H16">
            <v>253060</v>
          </cell>
          <cell r="I16">
            <v>245300</v>
          </cell>
          <cell r="J16">
            <v>254340</v>
          </cell>
          <cell r="K16">
            <v>221620</v>
          </cell>
          <cell r="L16">
            <v>232340</v>
          </cell>
          <cell r="M16">
            <v>202700</v>
          </cell>
          <cell r="N16">
            <v>191260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24.421875" style="0" customWidth="1"/>
    <col min="2" max="2" width="8.8515625" style="7" bestFit="1" customWidth="1"/>
    <col min="3" max="10" width="8.8515625" style="0" customWidth="1"/>
    <col min="11" max="11" width="10.28125" style="0" customWidth="1"/>
    <col min="12" max="12" width="8.8515625" style="0" customWidth="1"/>
    <col min="13" max="13" width="10.00390625" style="0" customWidth="1"/>
    <col min="14" max="14" width="10.421875" style="0" customWidth="1"/>
    <col min="15" max="15" width="8.8515625" style="7" customWidth="1"/>
    <col min="16" max="16" width="7.00390625" style="7" bestFit="1" customWidth="1"/>
  </cols>
  <sheetData>
    <row r="2" ht="18">
      <c r="A2" s="19" t="s">
        <v>26</v>
      </c>
    </row>
    <row r="3" spans="2:16" ht="15">
      <c r="B3" s="1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</row>
    <row r="4" spans="6:15" ht="13.5" thickBot="1">
      <c r="F4" s="4"/>
      <c r="G4" s="4"/>
      <c r="H4" s="4"/>
      <c r="I4" s="4"/>
      <c r="J4" s="4"/>
      <c r="K4" s="4"/>
      <c r="L4" s="5"/>
      <c r="M4" s="5"/>
      <c r="N4" s="5"/>
      <c r="O4" s="6"/>
    </row>
    <row r="5" spans="1:16" s="14" customFormat="1" ht="61.5" customHeight="1" thickBot="1">
      <c r="A5" s="8" t="s">
        <v>0</v>
      </c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1" t="s">
        <v>11</v>
      </c>
      <c r="M5" s="12" t="s">
        <v>12</v>
      </c>
      <c r="N5" s="13" t="s">
        <v>13</v>
      </c>
      <c r="O5" s="40" t="s">
        <v>14</v>
      </c>
      <c r="P5" s="43" t="s">
        <v>15</v>
      </c>
    </row>
    <row r="6" spans="1:16" ht="13.5" customHeight="1">
      <c r="A6" s="20" t="s">
        <v>16</v>
      </c>
      <c r="B6" s="23">
        <v>390</v>
      </c>
      <c r="C6" s="26">
        <v>6553.16</v>
      </c>
      <c r="D6" s="27">
        <v>5332.36</v>
      </c>
      <c r="E6" s="27">
        <v>5237.59</v>
      </c>
      <c r="F6" s="27">
        <v>6570.01</v>
      </c>
      <c r="G6" s="27">
        <v>7360.69</v>
      </c>
      <c r="H6" s="27">
        <v>6090.69</v>
      </c>
      <c r="I6" s="27">
        <v>5866.71</v>
      </c>
      <c r="J6" s="27">
        <v>6279.67</v>
      </c>
      <c r="K6" s="28">
        <v>4883.49</v>
      </c>
      <c r="L6" s="28">
        <v>6830.99</v>
      </c>
      <c r="M6" s="28">
        <v>6828.35</v>
      </c>
      <c r="N6" s="29">
        <v>5359.61</v>
      </c>
      <c r="O6" s="30">
        <f>SUM(C6:N6)</f>
        <v>73193.31999999999</v>
      </c>
      <c r="P6" s="41">
        <f>SUM(O6/O18*100)</f>
        <v>2.7577660835228683</v>
      </c>
    </row>
    <row r="7" spans="1:16" ht="13.5" customHeight="1">
      <c r="A7" s="15" t="s">
        <v>17</v>
      </c>
      <c r="B7" s="16">
        <v>2375</v>
      </c>
      <c r="C7" s="31">
        <v>22740</v>
      </c>
      <c r="D7" s="32">
        <v>22920</v>
      </c>
      <c r="E7" s="32">
        <v>25460</v>
      </c>
      <c r="F7" s="32">
        <v>27720</v>
      </c>
      <c r="G7" s="32">
        <v>28140</v>
      </c>
      <c r="H7" s="32">
        <v>30600</v>
      </c>
      <c r="I7" s="32">
        <v>32960</v>
      </c>
      <c r="J7" s="32">
        <v>37640</v>
      </c>
      <c r="K7" s="33">
        <v>29700</v>
      </c>
      <c r="L7" s="33">
        <v>27380</v>
      </c>
      <c r="M7" s="33">
        <v>25880</v>
      </c>
      <c r="N7" s="34">
        <v>23380</v>
      </c>
      <c r="O7" s="35">
        <f aca="true" t="shared" si="0" ref="O7:O17">SUM(C7:N7)</f>
        <v>334520</v>
      </c>
      <c r="P7" s="45">
        <f>SUM(O7/O18*100)</f>
        <v>12.603990504325669</v>
      </c>
    </row>
    <row r="8" spans="1:16" ht="13.5" customHeight="1">
      <c r="A8" s="15" t="s">
        <v>24</v>
      </c>
      <c r="B8" s="16">
        <v>465</v>
      </c>
      <c r="C8" s="31">
        <v>8320.03</v>
      </c>
      <c r="D8" s="32">
        <v>7061.26</v>
      </c>
      <c r="E8" s="32">
        <v>7782.95</v>
      </c>
      <c r="F8" s="32">
        <v>9002.24</v>
      </c>
      <c r="G8" s="32">
        <v>10204.26</v>
      </c>
      <c r="H8" s="32">
        <v>9022.68</v>
      </c>
      <c r="I8" s="32">
        <v>8919.82</v>
      </c>
      <c r="J8" s="32">
        <v>9446.61</v>
      </c>
      <c r="K8" s="33">
        <v>6957.48</v>
      </c>
      <c r="L8" s="33">
        <v>8977.56</v>
      </c>
      <c r="M8" s="33">
        <v>8656.73</v>
      </c>
      <c r="N8" s="34">
        <v>7290.1</v>
      </c>
      <c r="O8" s="35">
        <f t="shared" si="0"/>
        <v>101641.72</v>
      </c>
      <c r="P8" s="45">
        <f>SUM(O8/O18*100)</f>
        <v>3.8296403016959477</v>
      </c>
    </row>
    <row r="9" spans="1:16" ht="13.5" customHeight="1">
      <c r="A9" s="15" t="s">
        <v>18</v>
      </c>
      <c r="B9" s="16">
        <v>13820</v>
      </c>
      <c r="C9" s="31">
        <v>29580</v>
      </c>
      <c r="D9" s="32">
        <v>27940</v>
      </c>
      <c r="E9" s="32">
        <v>34200</v>
      </c>
      <c r="F9" s="32">
        <v>33580</v>
      </c>
      <c r="G9" s="32">
        <v>36500</v>
      </c>
      <c r="H9" s="32">
        <v>32760</v>
      </c>
      <c r="I9" s="32">
        <v>33900</v>
      </c>
      <c r="J9" s="32">
        <v>24880</v>
      </c>
      <c r="K9" s="33">
        <v>31400</v>
      </c>
      <c r="L9" s="33">
        <v>32740</v>
      </c>
      <c r="M9" s="33">
        <v>29600</v>
      </c>
      <c r="N9" s="34">
        <v>29200</v>
      </c>
      <c r="O9" s="35">
        <f t="shared" si="0"/>
        <v>376280</v>
      </c>
      <c r="P9" s="45">
        <f>SUM(O9/O18*100)</f>
        <v>14.177417036253923</v>
      </c>
    </row>
    <row r="10" spans="1:16" ht="13.5" customHeight="1">
      <c r="A10" s="15" t="s">
        <v>19</v>
      </c>
      <c r="B10" s="16">
        <v>8955</v>
      </c>
      <c r="C10" s="31">
        <v>26160</v>
      </c>
      <c r="D10" s="32">
        <v>23360</v>
      </c>
      <c r="E10" s="32">
        <v>29000</v>
      </c>
      <c r="F10" s="32">
        <v>28920</v>
      </c>
      <c r="G10" s="32">
        <v>32360</v>
      </c>
      <c r="H10" s="32">
        <v>29540</v>
      </c>
      <c r="I10" s="32">
        <v>30400</v>
      </c>
      <c r="J10" s="32">
        <v>27280</v>
      </c>
      <c r="K10" s="33">
        <v>30300</v>
      </c>
      <c r="L10" s="33">
        <v>31040</v>
      </c>
      <c r="M10" s="33">
        <v>27340</v>
      </c>
      <c r="N10" s="34">
        <v>25820</v>
      </c>
      <c r="O10" s="35">
        <f t="shared" si="0"/>
        <v>341520</v>
      </c>
      <c r="P10" s="45">
        <f>SUM(O10/O18*100)</f>
        <v>12.867735373183372</v>
      </c>
    </row>
    <row r="11" spans="1:16" ht="13.5" customHeight="1">
      <c r="A11" s="15" t="s">
        <v>20</v>
      </c>
      <c r="B11" s="16">
        <v>319</v>
      </c>
      <c r="C11" s="31">
        <v>4066.81</v>
      </c>
      <c r="D11" s="32">
        <v>3866.38</v>
      </c>
      <c r="E11" s="32">
        <v>3939.46</v>
      </c>
      <c r="F11" s="32">
        <v>4207.75</v>
      </c>
      <c r="G11" s="32">
        <v>4335.05</v>
      </c>
      <c r="H11" s="32">
        <v>3446.63</v>
      </c>
      <c r="I11" s="32">
        <v>4273.47</v>
      </c>
      <c r="J11" s="32">
        <v>5273.72</v>
      </c>
      <c r="K11" s="33">
        <v>3399.03</v>
      </c>
      <c r="L11" s="33">
        <v>4251.45</v>
      </c>
      <c r="M11" s="33">
        <v>4374.92</v>
      </c>
      <c r="N11" s="34">
        <v>3630.29</v>
      </c>
      <c r="O11" s="35">
        <f t="shared" si="0"/>
        <v>49064.96</v>
      </c>
      <c r="P11" s="45">
        <f>SUM(O11/O18*100)</f>
        <v>1.8486616343869384</v>
      </c>
    </row>
    <row r="12" spans="1:16" ht="13.5" customHeight="1">
      <c r="A12" s="15" t="s">
        <v>21</v>
      </c>
      <c r="B12" s="16">
        <v>5444</v>
      </c>
      <c r="C12" s="31">
        <v>50020</v>
      </c>
      <c r="D12" s="32">
        <v>41420</v>
      </c>
      <c r="E12" s="32">
        <v>61500</v>
      </c>
      <c r="F12" s="32">
        <v>70700</v>
      </c>
      <c r="G12" s="32">
        <v>78900</v>
      </c>
      <c r="H12" s="32">
        <v>77900</v>
      </c>
      <c r="I12" s="32">
        <v>66560</v>
      </c>
      <c r="J12" s="32">
        <v>79060</v>
      </c>
      <c r="K12" s="33">
        <v>65520</v>
      </c>
      <c r="L12" s="33">
        <v>74100</v>
      </c>
      <c r="M12" s="33">
        <v>57140</v>
      </c>
      <c r="N12" s="34">
        <v>56180</v>
      </c>
      <c r="O12" s="35">
        <f t="shared" si="0"/>
        <v>779000</v>
      </c>
      <c r="P12" s="45">
        <f>SUM(O12/O18*100)</f>
        <v>29.351036120021806</v>
      </c>
    </row>
    <row r="13" spans="1:16" ht="13.5" customHeight="1">
      <c r="A13" s="15" t="s">
        <v>22</v>
      </c>
      <c r="B13" s="16">
        <v>2458</v>
      </c>
      <c r="C13" s="31">
        <v>17880.07</v>
      </c>
      <c r="D13" s="32">
        <v>17360</v>
      </c>
      <c r="E13" s="32">
        <v>22520</v>
      </c>
      <c r="F13" s="32">
        <v>26520</v>
      </c>
      <c r="G13" s="32">
        <v>29180</v>
      </c>
      <c r="H13" s="32">
        <v>28180</v>
      </c>
      <c r="I13" s="32">
        <v>25260</v>
      </c>
      <c r="J13" s="32">
        <v>26420</v>
      </c>
      <c r="K13" s="33">
        <v>21400</v>
      </c>
      <c r="L13" s="33">
        <v>22280</v>
      </c>
      <c r="M13" s="33">
        <v>19540</v>
      </c>
      <c r="N13" s="34">
        <v>17360</v>
      </c>
      <c r="O13" s="35">
        <f t="shared" si="0"/>
        <v>273900.07</v>
      </c>
      <c r="P13" s="45">
        <f>SUM(O13/O18*100)</f>
        <v>10.319962577466626</v>
      </c>
    </row>
    <row r="14" spans="1:16" ht="13.5" customHeight="1">
      <c r="A14" s="15" t="s">
        <v>25</v>
      </c>
      <c r="B14" s="16">
        <v>645</v>
      </c>
      <c r="C14" s="31">
        <v>5320</v>
      </c>
      <c r="D14" s="32">
        <v>4720</v>
      </c>
      <c r="E14" s="32">
        <v>5980</v>
      </c>
      <c r="F14" s="32">
        <v>10360</v>
      </c>
      <c r="G14" s="32">
        <v>12640</v>
      </c>
      <c r="H14" s="32">
        <v>11280</v>
      </c>
      <c r="I14" s="32">
        <v>12500</v>
      </c>
      <c r="J14" s="32">
        <v>12420</v>
      </c>
      <c r="K14" s="33">
        <v>8100</v>
      </c>
      <c r="L14" s="33">
        <v>6520</v>
      </c>
      <c r="M14" s="33">
        <v>5940</v>
      </c>
      <c r="N14" s="34">
        <v>5200</v>
      </c>
      <c r="O14" s="35">
        <f t="shared" si="0"/>
        <v>100980</v>
      </c>
      <c r="P14" s="45">
        <f>SUM(O14/O18*100)</f>
        <v>3.8047081224644446</v>
      </c>
    </row>
    <row r="15" spans="1:16" ht="13.5" customHeight="1">
      <c r="A15" s="15" t="s">
        <v>27</v>
      </c>
      <c r="B15" s="16">
        <v>850</v>
      </c>
      <c r="C15" s="31"/>
      <c r="D15" s="32"/>
      <c r="E15" s="32"/>
      <c r="F15" s="32"/>
      <c r="G15" s="32">
        <v>2640</v>
      </c>
      <c r="H15" s="32">
        <v>7320</v>
      </c>
      <c r="I15" s="32">
        <v>7720</v>
      </c>
      <c r="J15" s="32">
        <v>6420</v>
      </c>
      <c r="K15" s="33">
        <v>5460</v>
      </c>
      <c r="L15" s="33">
        <v>3980</v>
      </c>
      <c r="M15" s="33">
        <v>4200</v>
      </c>
      <c r="N15" s="34">
        <v>4820</v>
      </c>
      <c r="O15" s="35">
        <f t="shared" si="0"/>
        <v>42560</v>
      </c>
      <c r="P15" s="45">
        <f>SUM(O15/O18*100)</f>
        <v>1.6035688026548498</v>
      </c>
    </row>
    <row r="16" spans="1:16" ht="12.75">
      <c r="A16" s="15" t="s">
        <v>28</v>
      </c>
      <c r="B16" s="16">
        <v>2465</v>
      </c>
      <c r="C16" s="31">
        <v>3967.44</v>
      </c>
      <c r="D16" s="32">
        <v>9947.45</v>
      </c>
      <c r="E16" s="32">
        <v>13453.86</v>
      </c>
      <c r="F16" s="32">
        <v>14445.51</v>
      </c>
      <c r="G16" s="32">
        <v>17780.51</v>
      </c>
      <c r="H16" s="32">
        <v>14027.71</v>
      </c>
      <c r="I16" s="32">
        <v>13831.69</v>
      </c>
      <c r="J16" s="32">
        <v>15585.27</v>
      </c>
      <c r="K16" s="33">
        <v>11379.71</v>
      </c>
      <c r="L16" s="33">
        <v>11328.7</v>
      </c>
      <c r="M16" s="33">
        <v>10656.19</v>
      </c>
      <c r="N16" s="34">
        <v>10100.63</v>
      </c>
      <c r="O16" s="35">
        <f t="shared" si="0"/>
        <v>146504.67</v>
      </c>
      <c r="P16" s="45">
        <f>SUM(O16/O18*100)</f>
        <v>5.519979282313062</v>
      </c>
    </row>
    <row r="17" spans="1:16" ht="13.5" thickBot="1">
      <c r="A17" s="21" t="s">
        <v>29</v>
      </c>
      <c r="B17" s="24">
        <v>636</v>
      </c>
      <c r="C17" s="36">
        <v>792.56</v>
      </c>
      <c r="D17" s="37">
        <v>2412.55</v>
      </c>
      <c r="E17" s="37">
        <v>3066.14</v>
      </c>
      <c r="F17" s="37">
        <v>3174.49</v>
      </c>
      <c r="G17" s="37">
        <v>4339.49</v>
      </c>
      <c r="H17" s="37">
        <v>2892.29</v>
      </c>
      <c r="I17" s="37">
        <v>3108.31</v>
      </c>
      <c r="J17" s="37">
        <v>3634.73</v>
      </c>
      <c r="K17" s="38">
        <v>3120.29</v>
      </c>
      <c r="L17" s="38">
        <v>2911.3</v>
      </c>
      <c r="M17" s="38">
        <v>2543.81</v>
      </c>
      <c r="N17" s="39">
        <v>2919.37</v>
      </c>
      <c r="O17" s="42">
        <f t="shared" si="0"/>
        <v>34915.33</v>
      </c>
      <c r="P17" s="46">
        <f>SUM(O17/O18*100)</f>
        <v>1.3155341617105019</v>
      </c>
    </row>
    <row r="18" spans="1:16" ht="13.5" thickBot="1">
      <c r="A18" s="22" t="s">
        <v>23</v>
      </c>
      <c r="B18" s="25">
        <f aca="true" t="shared" si="1" ref="B18:G18">SUM(B6:B17)</f>
        <v>38822</v>
      </c>
      <c r="C18" s="17">
        <f t="shared" si="1"/>
        <v>175400.07</v>
      </c>
      <c r="D18" s="17">
        <f t="shared" si="1"/>
        <v>166340</v>
      </c>
      <c r="E18" s="17">
        <f t="shared" si="1"/>
        <v>212140</v>
      </c>
      <c r="F18" s="17">
        <f t="shared" si="1"/>
        <v>235200</v>
      </c>
      <c r="G18" s="17">
        <f t="shared" si="1"/>
        <v>264380</v>
      </c>
      <c r="H18" s="17">
        <f aca="true" t="shared" si="2" ref="H18:O18">SUM(H6:H17)</f>
        <v>253060</v>
      </c>
      <c r="I18" s="17">
        <f t="shared" si="2"/>
        <v>245300</v>
      </c>
      <c r="J18" s="17">
        <f t="shared" si="2"/>
        <v>254340</v>
      </c>
      <c r="K18" s="17">
        <f t="shared" si="2"/>
        <v>221620</v>
      </c>
      <c r="L18" s="17">
        <f t="shared" si="2"/>
        <v>232340</v>
      </c>
      <c r="M18" s="17">
        <f t="shared" si="2"/>
        <v>202700</v>
      </c>
      <c r="N18" s="17">
        <f t="shared" si="2"/>
        <v>191260</v>
      </c>
      <c r="O18" s="17">
        <f t="shared" si="2"/>
        <v>2654080.07</v>
      </c>
      <c r="P18" s="44">
        <f>SUM(P6:P17)</f>
        <v>100</v>
      </c>
    </row>
    <row r="19" spans="1:15" s="7" customFormat="1" ht="12.75">
      <c r="A19" s="18" t="s">
        <v>30</v>
      </c>
      <c r="C19"/>
      <c r="D19"/>
      <c r="E19"/>
      <c r="F19" s="4"/>
      <c r="G19" s="4"/>
      <c r="H19" s="4"/>
      <c r="I19" s="4"/>
      <c r="J19" s="4"/>
      <c r="K19" s="4"/>
      <c r="L19" s="5"/>
      <c r="M19" s="5"/>
      <c r="N19" s="5"/>
      <c r="O19" s="6"/>
    </row>
    <row r="20" spans="1:15" s="7" customFormat="1" ht="12.75">
      <c r="A20"/>
      <c r="C20"/>
      <c r="D20"/>
      <c r="E20"/>
      <c r="F20" s="4"/>
      <c r="G20" s="4"/>
      <c r="H20" s="4"/>
      <c r="I20" s="4"/>
      <c r="J20" s="4"/>
      <c r="K20" s="4"/>
      <c r="L20" s="5"/>
      <c r="M20" s="5"/>
      <c r="N20" s="5"/>
      <c r="O20" s="6"/>
    </row>
    <row r="21" spans="1:15" s="7" customFormat="1" ht="12.75">
      <c r="A21"/>
      <c r="C21"/>
      <c r="D21"/>
      <c r="E21"/>
      <c r="F21" s="4"/>
      <c r="G21" s="4"/>
      <c r="H21" s="4"/>
      <c r="I21" s="4"/>
      <c r="J21" s="4"/>
      <c r="K21" s="4"/>
      <c r="L21" s="5"/>
      <c r="M21" s="5"/>
      <c r="N21" s="5"/>
      <c r="O21" s="6"/>
    </row>
    <row r="22" spans="1:15" s="7" customFormat="1" ht="12.75">
      <c r="A22"/>
      <c r="C22"/>
      <c r="D22"/>
      <c r="E22"/>
      <c r="F22" s="4"/>
      <c r="G22" s="4"/>
      <c r="H22" s="4"/>
      <c r="I22" s="4"/>
      <c r="J22" s="4"/>
      <c r="K22" s="4"/>
      <c r="L22" s="5"/>
      <c r="M22" s="5"/>
      <c r="N22" s="5"/>
      <c r="O22" s="6"/>
    </row>
    <row r="23" spans="1:15" s="7" customFormat="1" ht="12.75">
      <c r="A23"/>
      <c r="C23"/>
      <c r="D23"/>
      <c r="E23"/>
      <c r="F23" s="4"/>
      <c r="G23" s="4"/>
      <c r="H23" s="4"/>
      <c r="I23" s="4"/>
      <c r="J23" s="4"/>
      <c r="K23" s="4"/>
      <c r="L23" s="5"/>
      <c r="M23" s="5"/>
      <c r="N23" s="5"/>
      <c r="O23" s="6"/>
    </row>
    <row r="24" spans="1:15" s="7" customFormat="1" ht="12.75">
      <c r="A24"/>
      <c r="C24"/>
      <c r="D24"/>
      <c r="E24"/>
      <c r="F24" s="4"/>
      <c r="G24" s="4"/>
      <c r="H24" s="4"/>
      <c r="I24" s="4"/>
      <c r="J24" s="4"/>
      <c r="K24" s="4"/>
      <c r="L24" s="5"/>
      <c r="M24" s="5"/>
      <c r="N24" s="5"/>
      <c r="O24" s="6"/>
    </row>
    <row r="25" spans="1:15" s="7" customFormat="1" ht="12.75">
      <c r="A25"/>
      <c r="C25"/>
      <c r="D25"/>
      <c r="E25"/>
      <c r="F25" s="4"/>
      <c r="G25" s="4"/>
      <c r="H25" s="4"/>
      <c r="I25" s="4"/>
      <c r="J25" s="4"/>
      <c r="K25" s="4"/>
      <c r="L25" s="5"/>
      <c r="M25" s="5"/>
      <c r="N25" s="5"/>
      <c r="O25" s="6"/>
    </row>
    <row r="26" spans="1:15" s="7" customFormat="1" ht="12.75">
      <c r="A26"/>
      <c r="C26"/>
      <c r="D26"/>
      <c r="E26"/>
      <c r="F26" s="4"/>
      <c r="G26" s="4"/>
      <c r="H26" s="4"/>
      <c r="I26" s="4"/>
      <c r="J26" s="4"/>
      <c r="K26" s="4"/>
      <c r="L26" s="5"/>
      <c r="M26" s="5"/>
      <c r="N26" s="5"/>
      <c r="O26" s="6"/>
    </row>
    <row r="27" spans="1:15" s="7" customFormat="1" ht="12.75">
      <c r="A27"/>
      <c r="C27"/>
      <c r="D27"/>
      <c r="E27"/>
      <c r="F27" s="4"/>
      <c r="G27" s="4"/>
      <c r="H27" s="4"/>
      <c r="I27" s="4"/>
      <c r="J27" s="4"/>
      <c r="K27" s="4"/>
      <c r="L27" s="5"/>
      <c r="M27" s="5"/>
      <c r="N27" s="5"/>
      <c r="O27" s="6"/>
    </row>
    <row r="28" spans="1:15" s="7" customFormat="1" ht="12.75">
      <c r="A28"/>
      <c r="C28"/>
      <c r="D28"/>
      <c r="E28"/>
      <c r="F28" s="4"/>
      <c r="G28" s="4"/>
      <c r="H28" s="4"/>
      <c r="I28" s="4"/>
      <c r="J28" s="4"/>
      <c r="K28" s="4"/>
      <c r="L28" s="5"/>
      <c r="M28" s="5"/>
      <c r="N28" s="5"/>
      <c r="O28" s="6"/>
    </row>
    <row r="29" spans="1:15" s="7" customFormat="1" ht="12.75">
      <c r="A29"/>
      <c r="C29"/>
      <c r="D29"/>
      <c r="E29"/>
      <c r="F29" s="4"/>
      <c r="G29" s="4"/>
      <c r="H29" s="4"/>
      <c r="I29" s="4"/>
      <c r="J29" s="4"/>
      <c r="K29" s="4"/>
      <c r="L29" s="5"/>
      <c r="M29" s="5"/>
      <c r="N29" s="5"/>
      <c r="O29" s="6"/>
    </row>
    <row r="30" spans="1:15" s="7" customFormat="1" ht="12.75">
      <c r="A30"/>
      <c r="C30"/>
      <c r="D30"/>
      <c r="E30"/>
      <c r="F30" s="4"/>
      <c r="G30" s="4"/>
      <c r="H30" s="4"/>
      <c r="I30" s="4"/>
      <c r="J30" s="4"/>
      <c r="K30" s="4"/>
      <c r="L30" s="5"/>
      <c r="M30" s="5"/>
      <c r="N30" s="5"/>
      <c r="O30" s="6"/>
    </row>
    <row r="31" spans="1:15" s="7" customFormat="1" ht="12.75">
      <c r="A31"/>
      <c r="C31"/>
      <c r="D31"/>
      <c r="E31"/>
      <c r="F31" s="4"/>
      <c r="G31" s="4"/>
      <c r="H31" s="4"/>
      <c r="I31" s="4"/>
      <c r="J31" s="4"/>
      <c r="K31" s="4"/>
      <c r="L31" s="5"/>
      <c r="M31" s="5"/>
      <c r="N31" s="5"/>
      <c r="O31" s="6"/>
    </row>
    <row r="32" spans="1:15" s="7" customFormat="1" ht="12.75">
      <c r="A32"/>
      <c r="C32"/>
      <c r="D32"/>
      <c r="E32"/>
      <c r="F32" s="4"/>
      <c r="G32" s="4"/>
      <c r="H32" s="4"/>
      <c r="I32" s="4"/>
      <c r="J32" s="4"/>
      <c r="K32" s="4"/>
      <c r="L32" s="5"/>
      <c r="M32" s="5"/>
      <c r="N32" s="5"/>
      <c r="O32" s="6"/>
    </row>
    <row r="33" spans="1:15" s="7" customFormat="1" ht="12.75">
      <c r="A33"/>
      <c r="C33"/>
      <c r="D33"/>
      <c r="E33"/>
      <c r="F33" s="4"/>
      <c r="G33" s="4"/>
      <c r="H33" s="4"/>
      <c r="I33" s="4"/>
      <c r="J33" s="4"/>
      <c r="K33" s="4"/>
      <c r="L33" s="5"/>
      <c r="M33" s="5"/>
      <c r="N33" s="5"/>
      <c r="O33" s="6"/>
    </row>
    <row r="34" spans="1:15" s="7" customFormat="1" ht="12.75">
      <c r="A34"/>
      <c r="C34"/>
      <c r="D34"/>
      <c r="E34"/>
      <c r="F34" s="4"/>
      <c r="G34" s="4"/>
      <c r="H34" s="4"/>
      <c r="I34" s="4"/>
      <c r="J34" s="4"/>
      <c r="K34" s="4"/>
      <c r="L34" s="5"/>
      <c r="M34" s="5"/>
      <c r="N34" s="5"/>
      <c r="O34" s="6"/>
    </row>
  </sheetData>
  <sheetProtection/>
  <printOptions horizontalCentered="1"/>
  <pageMargins left="0.7480314960629921" right="0.7480314960629921" top="0.35" bottom="0" header="0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dades2</cp:lastModifiedBy>
  <cp:lastPrinted>2011-03-28T07:43:42Z</cp:lastPrinted>
  <dcterms:created xsi:type="dcterms:W3CDTF">2009-03-26T08:35:23Z</dcterms:created>
  <dcterms:modified xsi:type="dcterms:W3CDTF">2011-03-28T07:43:54Z</dcterms:modified>
  <cp:category/>
  <cp:version/>
  <cp:contentType/>
  <cp:contentStatus/>
</cp:coreProperties>
</file>