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5025" windowWidth="15480" windowHeight="6180" activeTab="0"/>
  </bookViews>
  <sheets>
    <sheet name="RECOLLIDES" sheetId="1" r:id="rId1"/>
    <sheet name="CALENDAR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<sst xmlns="http://schemas.openxmlformats.org/spreadsheetml/2006/main" count="45" uniqueCount="37">
  <si>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</si>
  <si>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</si>
  <si>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</si>
  <si>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</si>
  <si>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</si>
  <si>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</si>
  <si>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</si>
  <si>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</si>
  <si>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</si>
  <si>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</si>
  <si>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</si>
  <si>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</si>
  <si>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</si>
  <si>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</si>
  <si>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</si>
  <si>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</si>
  <si>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Papereres</t>
  </si>
  <si>
    <t>Setembre</t>
  </si>
  <si>
    <t>VALLROMANES</t>
  </si>
  <si>
    <t>PAPER I CARTRÓ (Tn)</t>
  </si>
  <si>
    <t>ENVASOS LLEUGERS (Tn)</t>
  </si>
  <si>
    <t>VIDRE (Tn)</t>
  </si>
  <si>
    <t>Calendari setmanal de recollida selectiva</t>
  </si>
  <si>
    <t>Recollides</t>
  </si>
  <si>
    <t>Dilluns</t>
  </si>
  <si>
    <t>Dimarts</t>
  </si>
  <si>
    <t>Dimecres</t>
  </si>
  <si>
    <t>Dijous</t>
  </si>
  <si>
    <t>Divendres</t>
  </si>
  <si>
    <t>Dissabte</t>
  </si>
  <si>
    <t>Diumenge</t>
  </si>
  <si>
    <t>Paper</t>
  </si>
  <si>
    <t>parcial</t>
  </si>
  <si>
    <t>Envasos</t>
  </si>
  <si>
    <t>Vidre:  1 cop al mes</t>
  </si>
  <si>
    <t>* Subjecte a possibles modificacions respecte els dies festius</t>
  </si>
  <si>
    <t>SERVEI DE RECOLLIDA DE PAPER I CARTRÓ, ENVASOS LLEUGERS I VIDRE, 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</si>
</sst>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 tint="-0.04997999966144562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4" borderId="0" applyNumberFormat="0" applyBorder="0" applyAlignment="0" applyProtection="0"/>
    <xf numFmtId="0" fontId="37" fillId="18" borderId="1" applyNumberFormat="0" applyAlignment="0" applyProtection="0"/>
    <xf numFmtId="0" fontId="38" fillId="19" borderId="2" applyNumberFormat="0" applyAlignment="0" applyProtection="0"/>
    <xf numFmtId="0" fontId="39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5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40" fillId="25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7" borderId="0" applyNumberFormat="0" applyBorder="0" applyAlignment="0" applyProtection="0"/>
    <xf numFmtId="0" fontId="17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3" fillId="18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0" fontId="46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4" fontId="2" fillId="0" borderId="18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6" fillId="0" borderId="18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8" xfId="0" applyNumberFormat="1" applyFont="1" applyFill="1" applyBorder="1" applyAlignment="1" applyProtection="1">
      <alignment horizontal="center"/>
      <protection hidden="1"/>
    </xf>
    <xf numFmtId="4" fontId="4" fillId="30" borderId="19" xfId="0" applyNumberFormat="1" applyFont="1" applyFill="1" applyBorder="1" applyAlignment="1" applyProtection="1">
      <alignment horizontal="center"/>
      <protection hidden="1"/>
    </xf>
    <xf numFmtId="4" fontId="4" fillId="31" borderId="20" xfId="0" applyNumberFormat="1" applyFont="1" applyFill="1" applyBorder="1" applyAlignment="1" applyProtection="1">
      <alignment horizontal="center"/>
      <protection hidden="1"/>
    </xf>
    <xf numFmtId="4" fontId="4" fillId="31" borderId="18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8" xfId="0" applyNumberFormat="1" applyFont="1" applyFill="1" applyBorder="1" applyAlignment="1" applyProtection="1">
      <alignment horizontal="center"/>
      <protection hidden="1"/>
    </xf>
    <xf numFmtId="0" fontId="17" fillId="0" borderId="0" xfId="53">
      <alignment/>
      <protection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44" fillId="0" borderId="18" xfId="0" applyFont="1" applyFill="1" applyBorder="1" applyAlignment="1">
      <alignment vertical="center"/>
    </xf>
    <xf numFmtId="0" fontId="38" fillId="33" borderId="18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35" fillId="0" borderId="18" xfId="0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vertical="center"/>
    </xf>
    <xf numFmtId="0" fontId="46" fillId="35" borderId="18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21" xfId="0" applyFont="1" applyFill="1" applyBorder="1" applyAlignment="1" applyProtection="1">
      <alignment horizontal="center"/>
      <protection hidden="1"/>
    </xf>
    <xf numFmtId="0" fontId="4" fillId="31" borderId="22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21" xfId="0" applyFont="1" applyFill="1" applyBorder="1" applyAlignment="1" applyProtection="1">
      <alignment horizontal="center"/>
      <protection hidden="1"/>
    </xf>
    <xf numFmtId="0" fontId="4" fillId="32" borderId="22" xfId="0" applyFont="1" applyFill="1" applyBorder="1" applyAlignment="1" applyProtection="1">
      <alignment horizontal="center"/>
      <protection hidden="1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21" xfId="0" applyFont="1" applyFill="1" applyBorder="1" applyAlignment="1" applyProtection="1">
      <alignment horizontal="center"/>
      <protection hidden="1"/>
    </xf>
    <xf numFmtId="0" fontId="7" fillId="29" borderId="22" xfId="0" applyFont="1" applyFill="1" applyBorder="1" applyAlignment="1" applyProtection="1">
      <alignment horizontal="center"/>
      <protection hidden="1"/>
    </xf>
    <xf numFmtId="0" fontId="48" fillId="36" borderId="20" xfId="0" applyFont="1" applyFill="1" applyBorder="1" applyAlignment="1">
      <alignment horizontal="center" vertical="center"/>
    </xf>
    <xf numFmtId="0" fontId="48" fillId="36" borderId="23" xfId="0" applyFont="1" applyFill="1" applyBorder="1" applyAlignment="1">
      <alignment horizontal="center" vertical="center"/>
    </xf>
    <xf numFmtId="0" fontId="48" fillId="36" borderId="24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43"/>
          <c:w val="0.9017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RECOLLIDES!$F$9:$F$20</c:f>
              <c:numCache/>
            </c:numRef>
          </c:val>
        </c:ser>
        <c:gapWidth val="55"/>
        <c:axId val="5124897"/>
        <c:axId val="46124074"/>
      </c:barChart>
      <c:catAx>
        <c:axId val="5124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24074"/>
        <c:crosses val="autoZero"/>
        <c:auto val="1"/>
        <c:lblOffset val="100"/>
        <c:tickLblSkip val="1"/>
        <c:noMultiLvlLbl val="0"/>
      </c:catAx>
      <c:valAx>
        <c:axId val="461240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4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48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1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65"/>
          <c:w val="0.8512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RECOLLIDES!$J$9:$J$20</c:f>
              <c:numCache/>
            </c:numRef>
          </c:val>
        </c:ser>
        <c:gapWidth val="55"/>
        <c:axId val="12463483"/>
        <c:axId val="45062484"/>
      </c:barChart>
      <c:catAx>
        <c:axId val="12463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062484"/>
        <c:crosses val="autoZero"/>
        <c:auto val="1"/>
        <c:lblOffset val="100"/>
        <c:tickLblSkip val="1"/>
        <c:noMultiLvlLbl val="0"/>
      </c:catAx>
      <c:valAx>
        <c:axId val="450624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634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6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7"/>
          <c:w val="0.901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RECOLLIDES!$N$9:$N$20</c:f>
              <c:numCache/>
            </c:numRef>
          </c:val>
        </c:ser>
        <c:gapWidth val="55"/>
        <c:axId val="2909173"/>
        <c:axId val="26182558"/>
      </c:barChart>
      <c:catAx>
        <c:axId val="290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182558"/>
        <c:crosses val="autoZero"/>
        <c:auto val="1"/>
        <c:lblOffset val="100"/>
        <c:tickLblSkip val="1"/>
        <c:noMultiLvlLbl val="0"/>
      </c:catAx>
      <c:valAx>
        <c:axId val="261825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91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54483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763250" y="6115050"/>
        <a:ext cx="530542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DEIXALLERIES"/>
      <sheetName val="USUARIS DEIXALLERIES"/>
      <sheetName val="PARC MONTSENY"/>
      <sheetName val="Caldes de Montbui"/>
      <sheetName val="Lliçà d_Amunt"/>
      <sheetName val="Iglus deixalleries"/>
      <sheetName val="Hoja1"/>
    </sheetNames>
    <sheetDataSet>
      <sheetData sheetId="0">
        <row r="4">
          <cell r="AQ4">
            <v>3281.6</v>
          </cell>
        </row>
        <row r="5">
          <cell r="AQ5">
            <v>2275.88</v>
          </cell>
        </row>
        <row r="6">
          <cell r="AQ6">
            <v>1976.43</v>
          </cell>
        </row>
        <row r="7">
          <cell r="AQ7">
            <v>2327.92</v>
          </cell>
        </row>
        <row r="8">
          <cell r="AQ8">
            <v>2626.58</v>
          </cell>
        </row>
        <row r="9">
          <cell r="AQ9">
            <v>2872.76</v>
          </cell>
        </row>
        <row r="10">
          <cell r="AQ10">
            <v>4134.26</v>
          </cell>
        </row>
        <row r="11">
          <cell r="AQ11">
            <v>3124.78</v>
          </cell>
        </row>
        <row r="12">
          <cell r="AQ12">
            <v>3502.26</v>
          </cell>
        </row>
        <row r="13">
          <cell r="AQ13">
            <v>3763.73</v>
          </cell>
        </row>
        <row r="14">
          <cell r="AQ14">
            <v>3098.78</v>
          </cell>
        </row>
        <row r="15">
          <cell r="AQ15">
            <v>4813.6</v>
          </cell>
        </row>
        <row r="17">
          <cell r="AQ17">
            <v>130</v>
          </cell>
        </row>
        <row r="18">
          <cell r="AQ18">
            <v>88</v>
          </cell>
        </row>
        <row r="19">
          <cell r="AQ19">
            <v>116</v>
          </cell>
        </row>
        <row r="20">
          <cell r="AQ20">
            <v>147.11</v>
          </cell>
        </row>
        <row r="21">
          <cell r="AQ21">
            <v>298.67</v>
          </cell>
        </row>
        <row r="22">
          <cell r="AQ22">
            <v>100.59</v>
          </cell>
        </row>
        <row r="23">
          <cell r="AQ23">
            <v>60</v>
          </cell>
        </row>
        <row r="24">
          <cell r="AQ24">
            <v>106</v>
          </cell>
        </row>
        <row r="25">
          <cell r="AQ25">
            <v>50</v>
          </cell>
        </row>
        <row r="26">
          <cell r="AQ26">
            <v>40</v>
          </cell>
        </row>
        <row r="27">
          <cell r="AQ27">
            <v>90</v>
          </cell>
        </row>
        <row r="70">
          <cell r="AQ70">
            <v>4249.5</v>
          </cell>
        </row>
        <row r="71">
          <cell r="AQ71">
            <v>3307.74</v>
          </cell>
        </row>
        <row r="72">
          <cell r="AQ72">
            <v>3203.32</v>
          </cell>
        </row>
        <row r="73">
          <cell r="AQ73">
            <v>3972.25</v>
          </cell>
        </row>
        <row r="74">
          <cell r="AQ74">
            <v>3748.24</v>
          </cell>
        </row>
        <row r="75">
          <cell r="AQ75">
            <v>4336.92</v>
          </cell>
        </row>
        <row r="76">
          <cell r="AQ76">
            <v>4998.62</v>
          </cell>
        </row>
        <row r="77">
          <cell r="AQ77">
            <v>3847.62</v>
          </cell>
        </row>
        <row r="78">
          <cell r="AQ78">
            <v>5287.31</v>
          </cell>
        </row>
        <row r="79">
          <cell r="AQ79">
            <v>3763.54</v>
          </cell>
        </row>
        <row r="80">
          <cell r="AQ80">
            <v>3655.55</v>
          </cell>
        </row>
        <row r="81">
          <cell r="AQ81">
            <v>4996.82</v>
          </cell>
        </row>
        <row r="110">
          <cell r="AQ110">
            <v>9072.63</v>
          </cell>
        </row>
        <row r="111">
          <cell r="AQ111">
            <v>4276.36</v>
          </cell>
        </row>
        <row r="112">
          <cell r="AQ112">
            <v>5880.51</v>
          </cell>
        </row>
        <row r="113">
          <cell r="AQ113">
            <v>7817.21</v>
          </cell>
        </row>
        <row r="114">
          <cell r="AQ114">
            <v>4922.59</v>
          </cell>
        </row>
        <row r="116">
          <cell r="AQ116">
            <v>6306.7</v>
          </cell>
        </row>
        <row r="117">
          <cell r="AQ117">
            <v>7955.38</v>
          </cell>
        </row>
        <row r="118">
          <cell r="AQ118">
            <v>7454.03</v>
          </cell>
        </row>
        <row r="119">
          <cell r="AQ119">
            <v>10489.14</v>
          </cell>
        </row>
        <row r="120">
          <cell r="AQ120">
            <v>8464.68</v>
          </cell>
        </row>
        <row r="121">
          <cell r="AQ121">
            <v>11566.29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E22" sqref="E22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9" width="18.7109375" style="5" customWidth="1"/>
    <col min="10" max="10" width="14.8515625" style="5" customWidth="1"/>
    <col min="11" max="11" width="12.8515625" style="5" customWidth="1"/>
    <col min="12" max="12" width="18.710937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18</v>
      </c>
      <c r="D2" s="4"/>
    </row>
    <row r="3" spans="1:2" ht="19.5" customHeight="1">
      <c r="A3" s="6"/>
      <c r="B3" s="6"/>
    </row>
    <row r="4" ht="19.5" customHeight="1">
      <c r="C4" s="7" t="s">
        <v>36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71" t="s">
        <v>19</v>
      </c>
      <c r="D6" s="72"/>
      <c r="E6" s="72"/>
      <c r="F6" s="73"/>
      <c r="H6" s="65" t="s">
        <v>20</v>
      </c>
      <c r="I6" s="66"/>
      <c r="J6" s="67"/>
      <c r="K6" s="8"/>
      <c r="L6" s="68" t="s">
        <v>21</v>
      </c>
      <c r="M6" s="69"/>
      <c r="N6" s="70"/>
      <c r="O6" s="8"/>
      <c r="P6" s="2"/>
      <c r="R6" s="5"/>
      <c r="S6" s="2"/>
      <c r="T6" s="2"/>
    </row>
    <row r="7" spans="1:15" s="10" customFormat="1" ht="33" customHeight="1" thickBot="1">
      <c r="A7" s="9"/>
      <c r="C7" s="11" t="s">
        <v>11</v>
      </c>
      <c r="D7" s="12" t="s">
        <v>12</v>
      </c>
      <c r="E7" s="12" t="s">
        <v>16</v>
      </c>
      <c r="F7" s="13" t="s">
        <v>14</v>
      </c>
      <c r="G7" s="14"/>
      <c r="H7" s="15" t="s">
        <v>11</v>
      </c>
      <c r="I7" s="16" t="s">
        <v>13</v>
      </c>
      <c r="J7" s="17" t="s">
        <v>15</v>
      </c>
      <c r="K7" s="18"/>
      <c r="L7" s="19" t="s">
        <v>11</v>
      </c>
      <c r="M7" s="20" t="s">
        <v>13</v>
      </c>
      <c r="N7" s="21" t="s">
        <v>15</v>
      </c>
      <c r="O7" s="22"/>
    </row>
    <row r="8" spans="1:20" ht="19.5" customHeight="1" thickBot="1">
      <c r="A8" s="23"/>
      <c r="K8" s="2"/>
      <c r="M8" s="5"/>
      <c r="O8" s="2"/>
      <c r="P8" s="2"/>
      <c r="Q8" s="2"/>
      <c r="S8" s="2"/>
      <c r="T8" s="2"/>
    </row>
    <row r="9" spans="1:20" ht="19.5" customHeight="1">
      <c r="A9" s="24" t="s">
        <v>0</v>
      </c>
      <c r="C9" s="37">
        <f>('[1]Recollides'!AQ4)/1000</f>
        <v>3.2816</v>
      </c>
      <c r="D9" s="37">
        <f>('[1]Recollides'!AQ17)/1000</f>
        <v>0.13</v>
      </c>
      <c r="E9" s="37"/>
      <c r="F9" s="37">
        <f aca="true" t="shared" si="0" ref="F9:F20">SUM(C9:E9)</f>
        <v>3.4116</v>
      </c>
      <c r="G9" s="38"/>
      <c r="H9" s="39">
        <f>('[1]Recollides'!AQ70)/1000</f>
        <v>4.2495</v>
      </c>
      <c r="I9" s="40"/>
      <c r="J9" s="37">
        <f>SUM(H9:I9)</f>
        <v>4.2495</v>
      </c>
      <c r="K9" s="41"/>
      <c r="L9" s="37">
        <f>('[1]Recollides'!AQ110)/1000</f>
        <v>9.072629999999998</v>
      </c>
      <c r="M9" s="40"/>
      <c r="N9" s="37">
        <f>SUM(L9:M9)</f>
        <v>9.072629999999998</v>
      </c>
      <c r="O9" s="25"/>
      <c r="P9" s="2"/>
      <c r="Q9" s="2"/>
      <c r="S9" s="2"/>
      <c r="T9" s="2"/>
    </row>
    <row r="10" spans="1:20" ht="19.5" customHeight="1">
      <c r="A10" s="26" t="s">
        <v>1</v>
      </c>
      <c r="C10" s="37">
        <f>('[1]Recollides'!AQ5)/1000</f>
        <v>2.27588</v>
      </c>
      <c r="D10" s="37">
        <f>('[1]Recollides'!AQ18)/1000</f>
        <v>0.088</v>
      </c>
      <c r="E10" s="37"/>
      <c r="F10" s="37">
        <f t="shared" si="0"/>
        <v>2.36388</v>
      </c>
      <c r="G10" s="38"/>
      <c r="H10" s="39">
        <f>('[1]Recollides'!AQ71)/1000</f>
        <v>3.30774</v>
      </c>
      <c r="I10" s="40"/>
      <c r="J10" s="37">
        <f>SUM(H10:I10)</f>
        <v>3.30774</v>
      </c>
      <c r="K10" s="41"/>
      <c r="L10" s="37">
        <f>('[1]Recollides'!AQ111)/1000</f>
        <v>4.2763599999999995</v>
      </c>
      <c r="M10" s="40"/>
      <c r="N10" s="37">
        <f>SUM(L10:M10)</f>
        <v>4.2763599999999995</v>
      </c>
      <c r="O10" s="25"/>
      <c r="P10" s="2"/>
      <c r="Q10" s="2"/>
      <c r="S10" s="2"/>
      <c r="T10" s="2"/>
    </row>
    <row r="11" spans="1:20" ht="19.5" customHeight="1">
      <c r="A11" s="26" t="s">
        <v>2</v>
      </c>
      <c r="C11" s="37">
        <f>('[1]Recollides'!AQ6)/1000</f>
        <v>1.9764300000000001</v>
      </c>
      <c r="D11" s="37">
        <f>('[1]Recollides'!AQ19)/1000</f>
        <v>0.116</v>
      </c>
      <c r="E11" s="37"/>
      <c r="F11" s="37">
        <f t="shared" si="0"/>
        <v>2.0924300000000002</v>
      </c>
      <c r="G11" s="38"/>
      <c r="H11" s="39">
        <f>('[1]Recollides'!AQ72)/1000</f>
        <v>3.20332</v>
      </c>
      <c r="I11" s="40"/>
      <c r="J11" s="37">
        <f>SUM(H11:I11)</f>
        <v>3.20332</v>
      </c>
      <c r="K11" s="41"/>
      <c r="L11" s="37">
        <f>('[1]Recollides'!AQ112)/1000</f>
        <v>5.88051</v>
      </c>
      <c r="M11" s="40"/>
      <c r="N11" s="37">
        <f>SUM(L11:M11)</f>
        <v>5.88051</v>
      </c>
      <c r="O11" s="25"/>
      <c r="P11" s="2"/>
      <c r="Q11" s="2"/>
      <c r="S11" s="2"/>
      <c r="T11" s="2"/>
    </row>
    <row r="12" spans="1:20" ht="19.5" customHeight="1">
      <c r="A12" s="26" t="s">
        <v>3</v>
      </c>
      <c r="C12" s="37">
        <f>('[1]Recollides'!AQ7)/1000</f>
        <v>2.32792</v>
      </c>
      <c r="D12" s="37">
        <f>('[1]Recollides'!AQ20)/1000</f>
        <v>0.14711000000000002</v>
      </c>
      <c r="E12" s="37"/>
      <c r="F12" s="37">
        <f t="shared" si="0"/>
        <v>2.4750300000000003</v>
      </c>
      <c r="G12" s="38"/>
      <c r="H12" s="39">
        <f>('[1]Recollides'!AQ73)/1000</f>
        <v>3.97225</v>
      </c>
      <c r="I12" s="40"/>
      <c r="J12" s="37">
        <f>SUM(H12:I12)</f>
        <v>3.97225</v>
      </c>
      <c r="K12" s="41"/>
      <c r="L12" s="37">
        <f>('[1]Recollides'!AQ113)/1000</f>
        <v>7.81721</v>
      </c>
      <c r="M12" s="40"/>
      <c r="N12" s="37">
        <f>SUM(L12:M12)</f>
        <v>7.81721</v>
      </c>
      <c r="O12" s="25"/>
      <c r="P12" s="2"/>
      <c r="Q12" s="2"/>
      <c r="S12" s="2"/>
      <c r="T12" s="2"/>
    </row>
    <row r="13" spans="1:20" ht="19.5" customHeight="1">
      <c r="A13" s="26" t="s">
        <v>4</v>
      </c>
      <c r="C13" s="37">
        <f>('[1]Recollides'!AQ8)/1000</f>
        <v>2.62658</v>
      </c>
      <c r="D13" s="37">
        <f>('[1]Recollides'!AQ21)/1000</f>
        <v>0.29867</v>
      </c>
      <c r="E13" s="37"/>
      <c r="F13" s="37">
        <f t="shared" si="0"/>
        <v>2.92525</v>
      </c>
      <c r="G13" s="38"/>
      <c r="H13" s="39">
        <f>('[1]Recollides'!AQ74)/1000</f>
        <v>3.7482399999999996</v>
      </c>
      <c r="I13" s="40"/>
      <c r="J13" s="37">
        <f>SUM(H13:I13)</f>
        <v>3.7482399999999996</v>
      </c>
      <c r="K13" s="41"/>
      <c r="L13" s="37">
        <f>('[1]Recollides'!AQ114)/1000</f>
        <v>4.9225900000000005</v>
      </c>
      <c r="M13" s="40"/>
      <c r="N13" s="37">
        <f>SUM(L13:M13)</f>
        <v>4.9225900000000005</v>
      </c>
      <c r="O13" s="25"/>
      <c r="P13" s="2"/>
      <c r="Q13" s="2"/>
      <c r="S13" s="2"/>
      <c r="T13" s="2"/>
    </row>
    <row r="14" spans="1:20" ht="19.5" customHeight="1">
      <c r="A14" s="26" t="s">
        <v>5</v>
      </c>
      <c r="C14" s="37">
        <f>('[1]Recollides'!AQ9)/1000</f>
        <v>2.8727600000000004</v>
      </c>
      <c r="D14" s="37">
        <f>('[1]Recollides'!AQ22)/1000</f>
        <v>0.10059</v>
      </c>
      <c r="E14" s="37"/>
      <c r="F14" s="37">
        <f t="shared" si="0"/>
        <v>2.9733500000000004</v>
      </c>
      <c r="G14" s="38"/>
      <c r="H14" s="39">
        <f>('[1]Recollides'!AQ75)/1000</f>
        <v>4.33692</v>
      </c>
      <c r="I14" s="40"/>
      <c r="J14" s="37">
        <f aca="true" t="shared" si="1" ref="J14:J20">SUM(H14:I14)</f>
        <v>4.33692</v>
      </c>
      <c r="K14" s="41"/>
      <c r="L14" s="37">
        <f>('[1]Recollides'!AQ115)/1000</f>
        <v>0</v>
      </c>
      <c r="M14" s="40"/>
      <c r="N14" s="37">
        <f aca="true" t="shared" si="2" ref="N14:N20">SUM(L14:M14)</f>
        <v>0</v>
      </c>
      <c r="O14" s="25"/>
      <c r="P14" s="2"/>
      <c r="Q14" s="2"/>
      <c r="S14" s="2"/>
      <c r="T14" s="2"/>
    </row>
    <row r="15" spans="1:20" ht="19.5" customHeight="1">
      <c r="A15" s="26" t="s">
        <v>6</v>
      </c>
      <c r="C15" s="37">
        <f>('[1]Recollides'!AQ10)/1000</f>
        <v>4.13426</v>
      </c>
      <c r="D15" s="37">
        <f>('[1]Recollides'!AQ23)/1000</f>
        <v>0.06</v>
      </c>
      <c r="E15" s="37"/>
      <c r="F15" s="37">
        <f t="shared" si="0"/>
        <v>4.19426</v>
      </c>
      <c r="G15" s="38"/>
      <c r="H15" s="39">
        <f>('[1]Recollides'!AQ76)/1000</f>
        <v>4.99862</v>
      </c>
      <c r="I15" s="40"/>
      <c r="J15" s="37">
        <f t="shared" si="1"/>
        <v>4.99862</v>
      </c>
      <c r="K15" s="41"/>
      <c r="L15" s="37">
        <f>('[1]Recollides'!AQ116)/1000</f>
        <v>6.3067</v>
      </c>
      <c r="M15" s="40"/>
      <c r="N15" s="37">
        <f t="shared" si="2"/>
        <v>6.3067</v>
      </c>
      <c r="O15" s="25"/>
      <c r="P15" s="2"/>
      <c r="Q15" s="2"/>
      <c r="S15" s="2"/>
      <c r="T15" s="2"/>
    </row>
    <row r="16" spans="1:20" ht="19.5" customHeight="1">
      <c r="A16" s="26" t="s">
        <v>7</v>
      </c>
      <c r="C16" s="37">
        <f>('[1]Recollides'!AQ11)/1000</f>
        <v>3.1247800000000003</v>
      </c>
      <c r="D16" s="37">
        <f>('[1]Recollides'!AQ24)/1000</f>
        <v>0.106</v>
      </c>
      <c r="E16" s="37"/>
      <c r="F16" s="37">
        <f t="shared" si="0"/>
        <v>3.23078</v>
      </c>
      <c r="G16" s="38"/>
      <c r="H16" s="39">
        <f>('[1]Recollides'!AQ77)/1000</f>
        <v>3.84762</v>
      </c>
      <c r="I16" s="40"/>
      <c r="J16" s="37">
        <f t="shared" si="1"/>
        <v>3.84762</v>
      </c>
      <c r="K16" s="41"/>
      <c r="L16" s="37">
        <f>('[1]Recollides'!AQ117)/1000</f>
        <v>7.95538</v>
      </c>
      <c r="M16" s="40"/>
      <c r="N16" s="37">
        <f t="shared" si="2"/>
        <v>7.95538</v>
      </c>
      <c r="O16" s="25"/>
      <c r="P16" s="2"/>
      <c r="Q16" s="2"/>
      <c r="S16" s="2"/>
      <c r="T16" s="2"/>
    </row>
    <row r="17" spans="1:20" ht="19.5" customHeight="1">
      <c r="A17" s="26" t="s">
        <v>17</v>
      </c>
      <c r="C17" s="37">
        <f>('[1]Recollides'!AQ12)/1000</f>
        <v>3.50226</v>
      </c>
      <c r="D17" s="37">
        <f>('[1]Recollides'!AQ25)/1000</f>
        <v>0.05</v>
      </c>
      <c r="E17" s="37"/>
      <c r="F17" s="37">
        <f t="shared" si="0"/>
        <v>3.55226</v>
      </c>
      <c r="G17" s="38"/>
      <c r="H17" s="39">
        <f>('[1]Recollides'!AQ78)/1000</f>
        <v>5.287310000000001</v>
      </c>
      <c r="I17" s="40"/>
      <c r="J17" s="37">
        <f t="shared" si="1"/>
        <v>5.287310000000001</v>
      </c>
      <c r="K17" s="41"/>
      <c r="L17" s="37">
        <f>('[1]Recollides'!AQ118)/1000</f>
        <v>7.4540299999999995</v>
      </c>
      <c r="M17" s="40"/>
      <c r="N17" s="37">
        <f t="shared" si="2"/>
        <v>7.4540299999999995</v>
      </c>
      <c r="O17" s="25"/>
      <c r="P17" s="2"/>
      <c r="Q17" s="2"/>
      <c r="S17" s="2"/>
      <c r="T17" s="2"/>
    </row>
    <row r="18" spans="1:20" ht="19.5" customHeight="1">
      <c r="A18" s="26" t="s">
        <v>8</v>
      </c>
      <c r="C18" s="37">
        <f>('[1]Recollides'!AQ13)/1000</f>
        <v>3.76373</v>
      </c>
      <c r="D18" s="37">
        <f>('[1]Recollides'!AQ26)/1000</f>
        <v>0.04</v>
      </c>
      <c r="E18" s="37"/>
      <c r="F18" s="37">
        <f t="shared" si="0"/>
        <v>3.80373</v>
      </c>
      <c r="G18" s="38"/>
      <c r="H18" s="39">
        <f>('[1]Recollides'!AQ79)/1000</f>
        <v>3.76354</v>
      </c>
      <c r="I18" s="40"/>
      <c r="J18" s="37">
        <f t="shared" si="1"/>
        <v>3.76354</v>
      </c>
      <c r="K18" s="41"/>
      <c r="L18" s="37">
        <f>('[1]Recollides'!AQ119)/1000</f>
        <v>10.489139999999999</v>
      </c>
      <c r="M18" s="40"/>
      <c r="N18" s="37">
        <f t="shared" si="2"/>
        <v>10.489139999999999</v>
      </c>
      <c r="O18" s="25"/>
      <c r="P18" s="2"/>
      <c r="Q18" s="2"/>
      <c r="S18" s="2"/>
      <c r="T18" s="2"/>
    </row>
    <row r="19" spans="1:20" ht="19.5" customHeight="1">
      <c r="A19" s="26" t="s">
        <v>9</v>
      </c>
      <c r="C19" s="37">
        <f>('[1]Recollides'!AQ14)/1000</f>
        <v>3.09878</v>
      </c>
      <c r="D19" s="37">
        <f>('[1]Recollides'!AQ27)/1000</f>
        <v>0.09</v>
      </c>
      <c r="E19" s="37"/>
      <c r="F19" s="37">
        <f t="shared" si="0"/>
        <v>3.18878</v>
      </c>
      <c r="G19" s="38"/>
      <c r="H19" s="39">
        <f>('[1]Recollides'!AQ80)/1000</f>
        <v>3.6555500000000003</v>
      </c>
      <c r="I19" s="40"/>
      <c r="J19" s="37">
        <f t="shared" si="1"/>
        <v>3.6555500000000003</v>
      </c>
      <c r="K19" s="41"/>
      <c r="L19" s="37">
        <f>('[1]Recollides'!AQ120)/1000</f>
        <v>8.46468</v>
      </c>
      <c r="M19" s="40"/>
      <c r="N19" s="37">
        <f t="shared" si="2"/>
        <v>8.46468</v>
      </c>
      <c r="O19" s="25"/>
      <c r="P19" s="2"/>
      <c r="Q19" s="2"/>
      <c r="S19" s="2"/>
      <c r="T19" s="2"/>
    </row>
    <row r="20" spans="1:20" ht="19.5" customHeight="1" thickBot="1">
      <c r="A20" s="27" t="s">
        <v>10</v>
      </c>
      <c r="C20" s="37">
        <f>('[1]Recollides'!AQ15)/1000</f>
        <v>4.8136</v>
      </c>
      <c r="D20" s="37">
        <f>('[1]Recollides'!AQ28)/1000</f>
        <v>0</v>
      </c>
      <c r="E20" s="37"/>
      <c r="F20" s="37">
        <f t="shared" si="0"/>
        <v>4.8136</v>
      </c>
      <c r="G20" s="38"/>
      <c r="H20" s="39">
        <f>('[1]Recollides'!AQ81)/1000</f>
        <v>4.99682</v>
      </c>
      <c r="I20" s="40"/>
      <c r="J20" s="37">
        <f t="shared" si="1"/>
        <v>4.99682</v>
      </c>
      <c r="K20" s="41"/>
      <c r="L20" s="37">
        <f>('[1]Recollides'!AQ121)/1000</f>
        <v>11.56629</v>
      </c>
      <c r="M20" s="40"/>
      <c r="N20" s="37">
        <f t="shared" si="2"/>
        <v>11.56629</v>
      </c>
      <c r="O20" s="25"/>
      <c r="P20" s="2"/>
      <c r="Q20" s="2"/>
      <c r="S20" s="2"/>
      <c r="T20" s="2"/>
    </row>
    <row r="21" spans="3:20" ht="19.5" customHeight="1" thickBot="1">
      <c r="C21" s="42"/>
      <c r="D21" s="42"/>
      <c r="E21" s="42"/>
      <c r="F21" s="42"/>
      <c r="G21" s="42"/>
      <c r="H21" s="43"/>
      <c r="I21" s="43"/>
      <c r="J21" s="43"/>
      <c r="K21" s="44"/>
      <c r="L21" s="43"/>
      <c r="M21" s="43"/>
      <c r="N21" s="43"/>
      <c r="O21" s="28"/>
      <c r="P21" s="2"/>
      <c r="Q21" s="2"/>
      <c r="S21" s="2"/>
      <c r="T21" s="2"/>
    </row>
    <row r="22" spans="1:15" s="30" customFormat="1" ht="19.5" customHeight="1" thickBot="1">
      <c r="A22" s="29" t="s">
        <v>15</v>
      </c>
      <c r="C22" s="45">
        <f>SUM(C9:C20)</f>
        <v>37.79858</v>
      </c>
      <c r="D22" s="45">
        <f>SUM(D9:D20)</f>
        <v>1.2263700000000002</v>
      </c>
      <c r="E22" s="45">
        <f>SUM(E9:E20)</f>
        <v>0</v>
      </c>
      <c r="F22" s="45">
        <f>SUM(C22:E22)</f>
        <v>39.024950000000004</v>
      </c>
      <c r="G22" s="46"/>
      <c r="H22" s="47">
        <f>SUM(H9:H20)</f>
        <v>49.36742999999999</v>
      </c>
      <c r="I22" s="48">
        <f>SUM(I9:I20)</f>
        <v>0</v>
      </c>
      <c r="J22" s="48">
        <f>SUM(H22:I22)</f>
        <v>49.36742999999999</v>
      </c>
      <c r="K22" s="49"/>
      <c r="L22" s="50">
        <f>SUM(L9:L20)</f>
        <v>84.20551999999998</v>
      </c>
      <c r="M22" s="50">
        <f>SUM(M9:M20)</f>
        <v>0</v>
      </c>
      <c r="N22" s="50">
        <f>SUM(L22:M22)</f>
        <v>84.20551999999998</v>
      </c>
      <c r="O22" s="31"/>
    </row>
    <row r="23" spans="1:20" s="33" customFormat="1" ht="19.5" customHeight="1">
      <c r="A23" s="32"/>
      <c r="C23" s="34"/>
      <c r="D23" s="35"/>
      <c r="E23" s="35"/>
      <c r="F23" s="35"/>
      <c r="G23" s="35"/>
      <c r="H23" s="36"/>
      <c r="I23" s="35"/>
      <c r="J23" s="35"/>
      <c r="K23" s="35"/>
      <c r="L23" s="35"/>
      <c r="M23" s="32"/>
      <c r="N23" s="35"/>
      <c r="O23" s="35"/>
      <c r="P23" s="35"/>
      <c r="Q23" s="35"/>
      <c r="R23" s="32"/>
      <c r="S23" s="36"/>
      <c r="T23" s="36"/>
    </row>
    <row r="27" ht="20.25" customHeight="1"/>
  </sheetData>
  <sheetProtection sheet="1" objects="1"/>
  <mergeCells count="3">
    <mergeCell ref="H6:J6"/>
    <mergeCell ref="L6:N6"/>
    <mergeCell ref="C6:F6"/>
  </mergeCells>
  <printOptions/>
  <pageMargins left="0.31496062992125984" right="0.11811023622047245" top="0.31496062992125984" bottom="0.4724409448818898" header="0.31496062992125984" footer="0.31496062992125984"/>
  <pageSetup fitToHeight="1" fitToWidth="1" horizontalDpi="300" verticalDpi="300" orientation="landscape" paperSize="9" scale="59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G17" sqref="G17"/>
    </sheetView>
  </sheetViews>
  <sheetFormatPr defaultColWidth="11.421875" defaultRowHeight="15"/>
  <cols>
    <col min="1" max="1" width="23.00390625" style="51" customWidth="1"/>
    <col min="2" max="8" width="14.7109375" style="51" customWidth="1"/>
    <col min="9" max="16384" width="11.421875" style="51" customWidth="1"/>
  </cols>
  <sheetData>
    <row r="1" spans="1:8" ht="15.75" customHeight="1">
      <c r="A1" s="74" t="s">
        <v>18</v>
      </c>
      <c r="B1" s="75"/>
      <c r="C1" s="75"/>
      <c r="D1" s="75"/>
      <c r="E1" s="75"/>
      <c r="F1" s="75"/>
      <c r="G1" s="75"/>
      <c r="H1" s="76"/>
    </row>
    <row r="2" ht="15"/>
    <row r="3" spans="1:8" ht="21" customHeight="1">
      <c r="A3" s="77" t="s">
        <v>22</v>
      </c>
      <c r="B3" s="78"/>
      <c r="C3" s="78"/>
      <c r="D3" s="78"/>
      <c r="E3" s="78"/>
      <c r="F3" s="78"/>
      <c r="G3" s="78"/>
      <c r="H3" s="79"/>
    </row>
    <row r="4" spans="1:8" ht="24.75" customHeight="1">
      <c r="A4" s="52" t="s">
        <v>23</v>
      </c>
      <c r="B4" s="52" t="s">
        <v>24</v>
      </c>
      <c r="C4" s="52" t="s">
        <v>25</v>
      </c>
      <c r="D4" s="52" t="s">
        <v>26</v>
      </c>
      <c r="E4" s="52" t="s">
        <v>27</v>
      </c>
      <c r="F4" s="52" t="s">
        <v>28</v>
      </c>
      <c r="G4" s="52" t="s">
        <v>29</v>
      </c>
      <c r="H4" s="52" t="s">
        <v>30</v>
      </c>
    </row>
    <row r="5" spans="1:8" ht="24.75" customHeight="1">
      <c r="A5" s="53" t="s">
        <v>31</v>
      </c>
      <c r="B5" s="54"/>
      <c r="C5" s="55" t="s">
        <v>32</v>
      </c>
      <c r="D5" s="56"/>
      <c r="E5" s="55"/>
      <c r="F5" s="57"/>
      <c r="G5" s="58"/>
      <c r="H5" s="57"/>
    </row>
    <row r="6" spans="1:8" ht="24.75" customHeight="1">
      <c r="A6" s="53" t="s">
        <v>12</v>
      </c>
      <c r="B6" s="59"/>
      <c r="C6" s="58"/>
      <c r="D6" s="56"/>
      <c r="E6" s="57"/>
      <c r="F6" s="57"/>
      <c r="G6" s="58"/>
      <c r="H6" s="57"/>
    </row>
    <row r="7" spans="1:8" ht="24.75" customHeight="1">
      <c r="A7" s="53" t="s">
        <v>33</v>
      </c>
      <c r="B7" s="57"/>
      <c r="C7" s="60" t="s">
        <v>32</v>
      </c>
      <c r="D7" s="61"/>
      <c r="E7" s="60"/>
      <c r="F7" s="57"/>
      <c r="G7" s="57"/>
      <c r="H7" s="62"/>
    </row>
    <row r="8" spans="2:8" ht="15">
      <c r="B8" s="63"/>
      <c r="C8" s="63"/>
      <c r="D8" s="63"/>
      <c r="E8" s="63"/>
      <c r="F8" s="63"/>
      <c r="G8" s="63"/>
      <c r="H8" s="63"/>
    </row>
    <row r="9" spans="1:8" ht="15">
      <c r="A9" s="64" t="s">
        <v>34</v>
      </c>
      <c r="B9" s="63"/>
      <c r="C9" s="63"/>
      <c r="D9" s="63"/>
      <c r="E9" s="63"/>
      <c r="F9" s="63"/>
      <c r="G9" s="63"/>
      <c r="H9" s="63"/>
    </row>
    <row r="10" spans="2:8" ht="15">
      <c r="B10" s="63"/>
      <c r="C10" s="63"/>
      <c r="D10" s="63"/>
      <c r="E10" s="63"/>
      <c r="F10" s="63"/>
      <c r="G10" s="63"/>
      <c r="H10" s="63"/>
    </row>
    <row r="11" ht="15"/>
    <row r="12" ht="15">
      <c r="A12" s="64" t="s">
        <v>35</v>
      </c>
    </row>
  </sheetData>
  <sheetProtection/>
  <mergeCells count="2">
    <mergeCell ref="A1:H1"/>
    <mergeCell ref="A3:H3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2014-03-17T11:00:39Z</cp:lastPrinted>
  <dcterms:created xsi:type="dcterms:W3CDTF">2008-05-28T16:13:29Z</dcterms:created>
  <dcterms:modified xsi:type="dcterms:W3CDTF">2016-01-19T16:29:17Z</dcterms:modified>
  <cp:category/>
  <cp:version/>
  <cp:contentType/>
  <cp:contentStatus/>
</cp:coreProperties>
</file>