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980" windowWidth="15480" windowHeight="672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<sst xmlns="http://schemas.openxmlformats.org/spreadsheetml/2006/main" count="84" uniqueCount="50">
  <si>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</si>
  <si>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</si>
  <si>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</si>
  <si>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</si>
  <si>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</si>
  <si>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</si>
  <si>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</si>
  <si>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</si>
  <si>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</si>
  <si>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</si>
  <si>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</si>
  <si>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</si>
  <si>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Deixalleria</t>
  </si>
  <si>
    <t xml:space="preserve">TOTAL </t>
  </si>
  <si>
    <t>TOTAL</t>
  </si>
  <si>
    <t>USUARIS/ES</t>
  </si>
  <si>
    <t>Setembre</t>
  </si>
  <si>
    <t>SANT FELIU DE CODINES</t>
  </si>
  <si>
    <t>Porta a Porta P/C domiciliari</t>
  </si>
  <si>
    <t>Porta a Porta P/C comercial</t>
  </si>
  <si>
    <t>Porta a porta envasos lleugers</t>
  </si>
  <si>
    <t>Nota: Ambdós gràfics fan referència a les dades de recollida  Porta a porta de la pàgina 1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</si>
  <si>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</si>
  <si>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</si>
  <si>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</si>
  <si>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</si>
  <si>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</si>
  <si>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</si>
  <si>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</si>
  <si>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</si>
  <si>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</si>
  <si>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</si>
  <si>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Resta (Tn)</t>
  </si>
  <si>
    <t>Orgànica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</si>
  <si>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</si>
  <si>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</si>
  <si>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</si>
  <si>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</si>
  <si>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</si>
  <si>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</si>
  <si>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</si>
  <si>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</si>
  <si>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</si>
  <si>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</si>
  <si>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</si>
  <si>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</si>
  <si>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</si>
  <si>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</si>
  <si>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PORTA A PORTA D'ORGÀNICA I RESTA, 2015</t>
  </si>
  <si>
    <t>SERVEI DE DEIXALLERIA,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</si>
</sst>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  <numFmt numFmtId="168" formatCode="#,##0.000"/>
    <numFmt numFmtId="169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.25"/>
      <color indexed="8"/>
      <name val="Arial"/>
      <family val="2"/>
    </font>
    <font>
      <b/>
      <sz val="12"/>
      <color indexed="8"/>
      <name val="Calibri"/>
      <family val="2"/>
    </font>
    <font>
      <sz val="8.45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4" borderId="0" applyNumberFormat="0" applyBorder="0" applyAlignment="0" applyProtection="0"/>
    <xf numFmtId="0" fontId="44" fillId="18" borderId="1" applyNumberFormat="0" applyAlignment="0" applyProtection="0"/>
    <xf numFmtId="0" fontId="45" fillId="19" borderId="2" applyNumberFormat="0" applyAlignment="0" applyProtection="0"/>
    <xf numFmtId="0" fontId="4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7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0" fillId="18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4" xfId="0" applyFont="1" applyFill="1" applyBorder="1" applyAlignment="1" applyProtection="1">
      <alignment horizontal="center" vertical="center" wrapText="1"/>
      <protection hidden="1"/>
    </xf>
    <xf numFmtId="0" fontId="2" fillId="29" borderId="15" xfId="0" applyFont="1" applyFill="1" applyBorder="1" applyAlignment="1" applyProtection="1">
      <alignment horizontal="center" vertical="center" wrapText="1" shrinkToFit="1"/>
      <protection hidden="1"/>
    </xf>
    <xf numFmtId="0" fontId="2" fillId="29" borderId="15" xfId="0" applyFont="1" applyFill="1" applyBorder="1" applyAlignment="1" applyProtection="1">
      <alignment horizontal="center" vertical="center" wrapText="1"/>
      <protection hidden="1"/>
    </xf>
    <xf numFmtId="0" fontId="4" fillId="29" borderId="18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9" xfId="0" applyFont="1" applyFill="1" applyBorder="1" applyAlignment="1" applyProtection="1">
      <alignment horizontal="center" vertical="center" wrapText="1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5" xfId="0" applyFont="1" applyFill="1" applyBorder="1" applyAlignment="1" applyProtection="1">
      <alignment horizontal="center" vertical="center"/>
      <protection hidden="1"/>
    </xf>
    <xf numFmtId="0" fontId="4" fillId="31" borderId="18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4" fillId="32" borderId="18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7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7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Fill="1" applyBorder="1" applyAlignment="1" applyProtection="1">
      <alignment horizontal="center"/>
      <protection hidden="1"/>
    </xf>
    <xf numFmtId="4" fontId="4" fillId="0" borderId="15" xfId="0" applyNumberFormat="1" applyFont="1" applyFill="1" applyBorder="1" applyAlignment="1" applyProtection="1">
      <alignment horizontal="center"/>
      <protection hidden="1"/>
    </xf>
    <xf numFmtId="4" fontId="4" fillId="0" borderId="16" xfId="0" applyNumberFormat="1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/>
      <protection hidden="1"/>
    </xf>
    <xf numFmtId="4" fontId="2" fillId="0" borderId="11" xfId="0" applyNumberFormat="1" applyFont="1" applyFill="1" applyBorder="1" applyAlignment="1" applyProtection="1">
      <alignment horizontal="center"/>
      <protection hidden="1"/>
    </xf>
    <xf numFmtId="4" fontId="2" fillId="0" borderId="12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4" fontId="4" fillId="33" borderId="13" xfId="0" applyNumberFormat="1" applyFont="1" applyFill="1" applyBorder="1" applyAlignment="1" applyProtection="1">
      <alignment horizontal="center"/>
      <protection hidden="1"/>
    </xf>
    <xf numFmtId="4" fontId="4" fillId="34" borderId="13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1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53" fillId="36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2" borderId="19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4" fillId="31" borderId="19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7" fillId="29" borderId="19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5" fillId="37" borderId="21" xfId="0" applyFont="1" applyFill="1" applyBorder="1" applyAlignment="1">
      <alignment horizontal="center" vertical="center"/>
    </xf>
    <xf numFmtId="0" fontId="55" fillId="37" borderId="31" xfId="0" applyFont="1" applyFill="1" applyBorder="1" applyAlignment="1">
      <alignment horizontal="center" vertical="center"/>
    </xf>
    <xf numFmtId="0" fontId="55" fillId="37" borderId="32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1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675"/>
          <c:w val="0.911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122"/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97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25"/>
          <c:w val="0.896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975"/>
          <c:w val="0.964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335900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3925"/>
          <c:w val="0.839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85"/>
        <c:axId val="61499986"/>
        <c:axId val="16628963"/>
      </c:bar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28963"/>
        <c:crosses val="autoZero"/>
        <c:auto val="1"/>
        <c:lblOffset val="100"/>
        <c:tickLblSkip val="1"/>
        <c:noMultiLvlLbl val="0"/>
      </c:catAx>
      <c:valAx>
        <c:axId val="16628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9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4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4525"/>
          <c:w val="0.906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74"/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2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DE PAPER CARTRÓ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925"/>
          <c:w val="0.884"/>
          <c:h val="0.6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RECOLLIDES!$D$7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'[1]RECOLLIDES'!$A$9:$A$20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RECOLLIDES!$D$9:$D$20</c:f>
              <c:numCache>
                <c:ptCount val="12"/>
                <c:pt idx="0">
                  <c:v>9.043</c:v>
                </c:pt>
                <c:pt idx="1">
                  <c:v>5.997199999999999</c:v>
                </c:pt>
                <c:pt idx="2">
                  <c:v>6.467</c:v>
                </c:pt>
                <c:pt idx="3">
                  <c:v>7.854</c:v>
                </c:pt>
                <c:pt idx="4">
                  <c:v>5.79</c:v>
                </c:pt>
                <c:pt idx="5">
                  <c:v>5.339</c:v>
                </c:pt>
                <c:pt idx="6">
                  <c:v>8.31</c:v>
                </c:pt>
                <c:pt idx="7">
                  <c:v>5.49</c:v>
                </c:pt>
                <c:pt idx="8">
                  <c:v>6.542</c:v>
                </c:pt>
                <c:pt idx="9">
                  <c:v>8.648</c:v>
                </c:pt>
                <c:pt idx="10">
                  <c:v>6.317</c:v>
                </c:pt>
                <c:pt idx="11">
                  <c:v>8.291</c:v>
                </c:pt>
              </c:numCache>
            </c:numRef>
          </c:val>
        </c:ser>
        <c:ser>
          <c:idx val="0"/>
          <c:order val="1"/>
          <c:tx>
            <c:strRef>
              <c:f>RECOLLIDES!$E$7</c:f>
              <c:strCache>
                <c:ptCount val="1"/>
                <c:pt idx="0">
                  <c:v>Porta a Porta P/C comercial</c:v>
                </c:pt>
              </c:strCache>
            </c:strRef>
          </c:tx>
          <c:spPr>
            <a:solidFill>
              <a:srgbClr val="95B3D7">
                <a:alpha val="45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'[1]RECOLLIDES'!$A$9:$A$20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0.577</c:v>
                </c:pt>
                <c:pt idx="1">
                  <c:v>0.38280000000000003</c:v>
                </c:pt>
                <c:pt idx="2">
                  <c:v>0.413</c:v>
                </c:pt>
                <c:pt idx="3">
                  <c:v>1.046</c:v>
                </c:pt>
                <c:pt idx="4">
                  <c:v>0.37</c:v>
                </c:pt>
                <c:pt idx="5">
                  <c:v>0.341</c:v>
                </c:pt>
                <c:pt idx="6">
                  <c:v>0.53</c:v>
                </c:pt>
                <c:pt idx="7">
                  <c:v>0.35</c:v>
                </c:pt>
                <c:pt idx="8">
                  <c:v>0.418</c:v>
                </c:pt>
                <c:pt idx="9">
                  <c:v>0.552</c:v>
                </c:pt>
                <c:pt idx="10">
                  <c:v>0.403</c:v>
                </c:pt>
                <c:pt idx="11">
                  <c:v>0.529</c:v>
                </c:pt>
              </c:numCache>
            </c:numRef>
          </c:val>
        </c:ser>
        <c:overlap val="100"/>
        <c:gapWidth val="0"/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23063"/>
        <c:crosses val="autoZero"/>
        <c:auto val="1"/>
        <c:lblOffset val="100"/>
        <c:tickLblSkip val="1"/>
        <c:noMultiLvlLbl val="0"/>
      </c:catAx>
      <c:valAx>
        <c:axId val="507230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18598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9475"/>
          <c:w val="0.808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3475"/>
          <c:w val="0.876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RECOLLIDES!$I$7</c:f>
              <c:strCache>
                <c:ptCount val="1"/>
                <c:pt idx="0">
                  <c:v>Porta a porta envasos lleugers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 I'!$A$8:$A$19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RECOLLIDES!$I$9:$I$20</c:f>
              <c:numCache>
                <c:ptCount val="12"/>
                <c:pt idx="0">
                  <c:v>10.04</c:v>
                </c:pt>
                <c:pt idx="1">
                  <c:v>8.84</c:v>
                </c:pt>
                <c:pt idx="2">
                  <c:v>9.56</c:v>
                </c:pt>
                <c:pt idx="3">
                  <c:v>8.6</c:v>
                </c:pt>
                <c:pt idx="4">
                  <c:v>10.06</c:v>
                </c:pt>
                <c:pt idx="5">
                  <c:v>9.1</c:v>
                </c:pt>
                <c:pt idx="6">
                  <c:v>10.46</c:v>
                </c:pt>
                <c:pt idx="7">
                  <c:v>8.82</c:v>
                </c:pt>
                <c:pt idx="8">
                  <c:v>8.98</c:v>
                </c:pt>
                <c:pt idx="9">
                  <c:v>10.32</c:v>
                </c:pt>
                <c:pt idx="10">
                  <c:v>8.76</c:v>
                </c:pt>
                <c:pt idx="11">
                  <c:v>9.2</c:v>
                </c:pt>
              </c:numCache>
            </c:numRef>
          </c:val>
        </c:ser>
        <c:overlap val="-25"/>
        <c:gapWidth val="75"/>
        <c:axId val="53854384"/>
        <c:axId val="14927409"/>
      </c:bar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5438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725"/>
          <c:w val="0.89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'RECOLLIDES I'!$C$6</c:f>
              <c:strCache>
                <c:ptCount val="1"/>
                <c:pt idx="0">
                  <c:v>Resta (Tn)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 I'!$A$8:$A$19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'RECOLLIDES I'!$C$8:$C$19</c:f>
              <c:numCache/>
            </c:numRef>
          </c:val>
        </c:ser>
        <c:overlap val="-25"/>
        <c:gapWidth val="75"/>
        <c:axId val="128954"/>
        <c:axId val="1160587"/>
      </c:barChart>
      <c:catAx>
        <c:axId val="128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9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325"/>
          <c:w val="0.88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'RECOLLIDES I'!$E$6</c:f>
              <c:strCache>
                <c:ptCount val="1"/>
                <c:pt idx="0">
                  <c:v>Orgànica (Tn)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 I'!$A$8:$A$19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'RECOLLIDES I'!$E$8:$E$19</c:f>
              <c:numCache/>
            </c:numRef>
          </c:val>
        </c:ser>
        <c:overlap val="-25"/>
        <c:gapWidth val="75"/>
        <c:axId val="10445284"/>
        <c:axId val="26898693"/>
      </c:bar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528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RESTA, DESEMBRE 2015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5"/>
          <c:y val="0.23575"/>
          <c:w val="0.6405"/>
          <c:h val="0.73425"/>
        </c:manualLayout>
      </c:layout>
      <c:pieChart>
        <c:varyColors val="1"/>
        <c:ser>
          <c:idx val="0"/>
          <c:order val="0"/>
          <c:tx>
            <c:strRef>
              <c:f>'[2]PARC MONTSENY'!$G$71:$H$71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'[2]PARC MONTSENY'!$G$71:$H$71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'[2]PARC MONTSENY'!$G$83:$H$83</c:f>
              <c:numCache>
                <c:ptCount val="2"/>
                <c:pt idx="0">
                  <c:v>62583.92</c:v>
                </c:pt>
                <c:pt idx="1">
                  <c:v>68940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5"/>
          <c:y val="0.18075"/>
          <c:w val="0.612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RESTA, ACUMULAT ANY 2015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5"/>
          <c:y val="0.23575"/>
          <c:w val="0.6405"/>
          <c:h val="0.73425"/>
        </c:manualLayout>
      </c:layout>
      <c:pieChart>
        <c:varyColors val="1"/>
        <c:ser>
          <c:idx val="0"/>
          <c:order val="0"/>
          <c:tx>
            <c:strRef>
              <c:f>'[2]PARC MONTSENY'!$G$71:$H$71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'[2]PARC MONTSENY'!$G$71:$H$71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'[2]PARC MONTSENY'!$G$84:$H$84</c:f>
              <c:numCache>
                <c:ptCount val="2"/>
                <c:pt idx="0">
                  <c:v>802899.35</c:v>
                </c:pt>
                <c:pt idx="1">
                  <c:v>899100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5"/>
          <c:y val="0.17625"/>
          <c:w val="0.612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9525</xdr:rowOff>
    </xdr:from>
    <xdr:to>
      <xdr:col>5</xdr:col>
      <xdr:colOff>142875</xdr:colOff>
      <xdr:row>41</xdr:row>
      <xdr:rowOff>123825</xdr:rowOff>
    </xdr:to>
    <xdr:graphicFrame>
      <xdr:nvGraphicFramePr>
        <xdr:cNvPr id="1" name="2 Gráfico"/>
        <xdr:cNvGraphicFramePr/>
      </xdr:nvGraphicFramePr>
      <xdr:xfrm>
        <a:off x="295275" y="6296025"/>
        <a:ext cx="51435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23</xdr:row>
      <xdr:rowOff>219075</xdr:rowOff>
    </xdr:from>
    <xdr:to>
      <xdr:col>10</xdr:col>
      <xdr:colOff>885825</xdr:colOff>
      <xdr:row>41</xdr:row>
      <xdr:rowOff>123825</xdr:rowOff>
    </xdr:to>
    <xdr:graphicFrame>
      <xdr:nvGraphicFramePr>
        <xdr:cNvPr id="2" name="3 Gráfico"/>
        <xdr:cNvGraphicFramePr/>
      </xdr:nvGraphicFramePr>
      <xdr:xfrm>
        <a:off x="5657850" y="6257925"/>
        <a:ext cx="56864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180975</xdr:colOff>
      <xdr:row>24</xdr:row>
      <xdr:rowOff>9525</xdr:rowOff>
    </xdr:from>
    <xdr:to>
      <xdr:col>16</xdr:col>
      <xdr:colOff>838200</xdr:colOff>
      <xdr:row>41</xdr:row>
      <xdr:rowOff>171450</xdr:rowOff>
    </xdr:to>
    <xdr:graphicFrame>
      <xdr:nvGraphicFramePr>
        <xdr:cNvPr id="3" name="4 Gráfico"/>
        <xdr:cNvGraphicFramePr/>
      </xdr:nvGraphicFramePr>
      <xdr:xfrm>
        <a:off x="11534775" y="6296025"/>
        <a:ext cx="52578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0.0955</cdr:y>
    </cdr:from>
    <cdr:to>
      <cdr:x>0.1335</cdr:x>
      <cdr:y>0.15475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95300" y="419100"/>
          <a:ext cx="190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-0.0115</cdr:y>
    </cdr:from>
    <cdr:to>
      <cdr:x>-0.01125</cdr:x>
      <cdr:y>-0.0115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0.0855</cdr:x>
      <cdr:y>0.03925</cdr:y>
    </cdr:from>
    <cdr:to>
      <cdr:x>0.138</cdr:x>
      <cdr:y>0.09175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19100" y="171450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-0.0125</cdr:y>
    </cdr:from>
    <cdr:to>
      <cdr:x>-0.01</cdr:x>
      <cdr:y>-0.0125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0.081</cdr:x>
      <cdr:y>0.0385</cdr:y>
    </cdr:from>
    <cdr:to>
      <cdr:x>0.1305</cdr:x>
      <cdr:y>0.09125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09575" y="152400"/>
          <a:ext cx="257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-0.0115</cdr:y>
    </cdr:from>
    <cdr:to>
      <cdr:x>-0.01075</cdr:x>
      <cdr:y>-0.0115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0.07975</cdr:x>
      <cdr:y>0.03975</cdr:y>
    </cdr:from>
    <cdr:to>
      <cdr:x>0.12875</cdr:x>
      <cdr:y>0.09275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81000" y="180975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4</xdr:col>
      <xdr:colOff>1266825</xdr:colOff>
      <xdr:row>40</xdr:row>
      <xdr:rowOff>0</xdr:rowOff>
    </xdr:to>
    <xdr:graphicFrame>
      <xdr:nvGraphicFramePr>
        <xdr:cNvPr id="1" name="Chart 10"/>
        <xdr:cNvGraphicFramePr/>
      </xdr:nvGraphicFramePr>
      <xdr:xfrm>
        <a:off x="0" y="5581650"/>
        <a:ext cx="52101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1428750</xdr:colOff>
      <xdr:row>22</xdr:row>
      <xdr:rowOff>9525</xdr:rowOff>
    </xdr:from>
    <xdr:to>
      <xdr:col>10</xdr:col>
      <xdr:colOff>76200</xdr:colOff>
      <xdr:row>40</xdr:row>
      <xdr:rowOff>123825</xdr:rowOff>
    </xdr:to>
    <xdr:graphicFrame>
      <xdr:nvGraphicFramePr>
        <xdr:cNvPr id="2" name="Chart 46"/>
        <xdr:cNvGraphicFramePr/>
      </xdr:nvGraphicFramePr>
      <xdr:xfrm>
        <a:off x="5372100" y="5581650"/>
        <a:ext cx="49244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11</xdr:col>
      <xdr:colOff>123825</xdr:colOff>
      <xdr:row>21</xdr:row>
      <xdr:rowOff>9525</xdr:rowOff>
    </xdr:to>
    <xdr:graphicFrame>
      <xdr:nvGraphicFramePr>
        <xdr:cNvPr id="3" name="Chart 46"/>
        <xdr:cNvGraphicFramePr/>
      </xdr:nvGraphicFramePr>
      <xdr:xfrm>
        <a:off x="5953125" y="1238250"/>
        <a:ext cx="512445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238125</xdr:colOff>
      <xdr:row>21</xdr:row>
      <xdr:rowOff>228600</xdr:rowOff>
    </xdr:from>
    <xdr:to>
      <xdr:col>16</xdr:col>
      <xdr:colOff>638175</xdr:colOff>
      <xdr:row>40</xdr:row>
      <xdr:rowOff>114300</xdr:rowOff>
    </xdr:to>
    <xdr:graphicFrame>
      <xdr:nvGraphicFramePr>
        <xdr:cNvPr id="4" name="Chart 46"/>
        <xdr:cNvGraphicFramePr/>
      </xdr:nvGraphicFramePr>
      <xdr:xfrm>
        <a:off x="10458450" y="5553075"/>
        <a:ext cx="480060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4</xdr:col>
      <xdr:colOff>914400</xdr:colOff>
      <xdr:row>61</xdr:row>
      <xdr:rowOff>38100</xdr:rowOff>
    </xdr:to>
    <xdr:graphicFrame>
      <xdr:nvGraphicFramePr>
        <xdr:cNvPr id="5" name="Chart 47"/>
        <xdr:cNvGraphicFramePr/>
      </xdr:nvGraphicFramePr>
      <xdr:xfrm>
        <a:off x="0" y="11020425"/>
        <a:ext cx="4857750" cy="4248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10</xdr:col>
      <xdr:colOff>590550</xdr:colOff>
      <xdr:row>61</xdr:row>
      <xdr:rowOff>38100</xdr:rowOff>
    </xdr:to>
    <xdr:graphicFrame>
      <xdr:nvGraphicFramePr>
        <xdr:cNvPr id="6" name="Chart 47"/>
        <xdr:cNvGraphicFramePr/>
      </xdr:nvGraphicFramePr>
      <xdr:xfrm>
        <a:off x="5953125" y="11020425"/>
        <a:ext cx="485775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nt%20Antoni%20de%20Vilamaj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RECOLLIDES I"/>
      <sheetName val="Deixalleria"/>
      <sheetName val="CALENDARI"/>
      <sheetName val="CALENDARI PAPER"/>
      <sheetName val="CALENDARI VIDRE"/>
    </sheetNames>
    <sheetDataSet>
      <sheetData sheetId="0">
        <row r="9">
          <cell r="A9" t="str">
            <v>Gener</v>
          </cell>
        </row>
        <row r="10">
          <cell r="A10" t="str">
            <v>Febrer</v>
          </cell>
        </row>
        <row r="11">
          <cell r="A11" t="str">
            <v>Març</v>
          </cell>
        </row>
        <row r="12">
          <cell r="A12" t="str">
            <v>Abril</v>
          </cell>
        </row>
        <row r="13">
          <cell r="A13" t="str">
            <v>Maig</v>
          </cell>
        </row>
        <row r="14">
          <cell r="A14" t="str">
            <v>Juny</v>
          </cell>
        </row>
        <row r="15">
          <cell r="A15" t="str">
            <v>Juliol</v>
          </cell>
        </row>
        <row r="16">
          <cell r="A16" t="str">
            <v>Agost</v>
          </cell>
        </row>
        <row r="17">
          <cell r="A17" t="str">
            <v>Setembre</v>
          </cell>
        </row>
        <row r="18">
          <cell r="A18" t="str">
            <v>Octubre</v>
          </cell>
        </row>
        <row r="19">
          <cell r="A19" t="str">
            <v>Novembre</v>
          </cell>
        </row>
        <row r="20">
          <cell r="A20" t="str">
            <v>Desembre</v>
          </cell>
        </row>
      </sheetData>
      <sheetData sheetId="1">
        <row r="8">
          <cell r="A8" t="str">
            <v>Gener</v>
          </cell>
        </row>
        <row r="9">
          <cell r="A9" t="str">
            <v>Febrer</v>
          </cell>
        </row>
        <row r="10">
          <cell r="A10" t="str">
            <v>Març</v>
          </cell>
        </row>
        <row r="11">
          <cell r="A11" t="str">
            <v>Abril</v>
          </cell>
        </row>
        <row r="12">
          <cell r="A12" t="str">
            <v>Maig</v>
          </cell>
        </row>
        <row r="13">
          <cell r="A13" t="str">
            <v>Juny</v>
          </cell>
        </row>
        <row r="14">
          <cell r="A14" t="str">
            <v>Juliol</v>
          </cell>
        </row>
        <row r="15">
          <cell r="A15" t="str">
            <v>Agost</v>
          </cell>
        </row>
        <row r="16">
          <cell r="A16" t="str">
            <v>Setembre</v>
          </cell>
        </row>
        <row r="17">
          <cell r="A17" t="str">
            <v>Octubre</v>
          </cell>
        </row>
        <row r="18">
          <cell r="A18" t="str">
            <v>Novembre</v>
          </cell>
        </row>
        <row r="19">
          <cell r="A19" t="str">
            <v>Desembre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H4">
            <v>379.5</v>
          </cell>
        </row>
        <row r="5">
          <cell r="AH5">
            <v>424.02</v>
          </cell>
        </row>
        <row r="6">
          <cell r="AH6">
            <v>498.56</v>
          </cell>
        </row>
        <row r="7">
          <cell r="AH7">
            <v>596.26</v>
          </cell>
        </row>
        <row r="8">
          <cell r="AH8">
            <v>456.24</v>
          </cell>
        </row>
        <row r="9">
          <cell r="AH9">
            <v>439.01</v>
          </cell>
        </row>
        <row r="10">
          <cell r="AH10">
            <v>731.76</v>
          </cell>
        </row>
        <row r="11">
          <cell r="AH11">
            <v>371.13</v>
          </cell>
        </row>
        <row r="12">
          <cell r="AH12">
            <v>689.41</v>
          </cell>
        </row>
        <row r="13">
          <cell r="AH13">
            <v>429.45</v>
          </cell>
        </row>
        <row r="14">
          <cell r="AH14">
            <v>343.83</v>
          </cell>
        </row>
        <row r="15">
          <cell r="AH15">
            <v>388.69</v>
          </cell>
        </row>
        <row r="43">
          <cell r="AH43">
            <v>577</v>
          </cell>
        </row>
        <row r="44">
          <cell r="AH44">
            <v>382.8</v>
          </cell>
        </row>
        <row r="45">
          <cell r="AH45">
            <v>413</v>
          </cell>
        </row>
        <row r="46">
          <cell r="AH46">
            <v>1046</v>
          </cell>
        </row>
        <row r="47">
          <cell r="AH47">
            <v>370</v>
          </cell>
        </row>
        <row r="48">
          <cell r="AH48">
            <v>341</v>
          </cell>
        </row>
        <row r="49">
          <cell r="AH49">
            <v>530</v>
          </cell>
        </row>
        <row r="50">
          <cell r="AH50">
            <v>350</v>
          </cell>
        </row>
        <row r="51">
          <cell r="AH51">
            <v>418</v>
          </cell>
        </row>
        <row r="52">
          <cell r="AH52">
            <v>552</v>
          </cell>
        </row>
        <row r="53">
          <cell r="AH53">
            <v>403</v>
          </cell>
        </row>
        <row r="54">
          <cell r="AH54">
            <v>529</v>
          </cell>
        </row>
        <row r="56">
          <cell r="AH56">
            <v>9043</v>
          </cell>
        </row>
        <row r="57">
          <cell r="AH57">
            <v>5997.2</v>
          </cell>
        </row>
        <row r="58">
          <cell r="AH58">
            <v>6467</v>
          </cell>
        </row>
        <row r="59">
          <cell r="AH59">
            <v>7854</v>
          </cell>
        </row>
        <row r="60">
          <cell r="AH60">
            <v>5790</v>
          </cell>
        </row>
        <row r="61">
          <cell r="AH61">
            <v>5339</v>
          </cell>
        </row>
        <row r="62">
          <cell r="AH62">
            <v>8310</v>
          </cell>
        </row>
        <row r="63">
          <cell r="AH63">
            <v>5490</v>
          </cell>
        </row>
        <row r="64">
          <cell r="AH64">
            <v>6542</v>
          </cell>
        </row>
        <row r="65">
          <cell r="AH65">
            <v>8648</v>
          </cell>
        </row>
        <row r="66">
          <cell r="AH66">
            <v>6317</v>
          </cell>
        </row>
        <row r="67">
          <cell r="AH67">
            <v>8291</v>
          </cell>
        </row>
        <row r="70">
          <cell r="AH70">
            <v>565.96</v>
          </cell>
        </row>
        <row r="71">
          <cell r="AH71">
            <v>461.39</v>
          </cell>
        </row>
        <row r="72">
          <cell r="AH72">
            <v>495.25</v>
          </cell>
        </row>
        <row r="73">
          <cell r="AH73">
            <v>742.26</v>
          </cell>
        </row>
        <row r="74">
          <cell r="AH74">
            <v>565.16</v>
          </cell>
        </row>
        <row r="75">
          <cell r="AH75">
            <v>526.69</v>
          </cell>
        </row>
        <row r="76">
          <cell r="AH76">
            <v>672.57</v>
          </cell>
        </row>
        <row r="77">
          <cell r="AH77">
            <v>1526.87</v>
          </cell>
        </row>
        <row r="78">
          <cell r="AH78">
            <v>1329.09</v>
          </cell>
        </row>
        <row r="79">
          <cell r="AH79">
            <v>501.67</v>
          </cell>
        </row>
        <row r="80">
          <cell r="AH80">
            <v>393.59</v>
          </cell>
        </row>
        <row r="81">
          <cell r="AH81">
            <v>601.14</v>
          </cell>
        </row>
        <row r="83">
          <cell r="AH83">
            <v>134.38</v>
          </cell>
        </row>
        <row r="84">
          <cell r="AH84">
            <v>60.83</v>
          </cell>
        </row>
        <row r="85">
          <cell r="AH85">
            <v>64.27</v>
          </cell>
        </row>
        <row r="86">
          <cell r="AH86">
            <v>119.69</v>
          </cell>
        </row>
        <row r="87">
          <cell r="AH87">
            <v>94.68</v>
          </cell>
        </row>
        <row r="88">
          <cell r="AH88">
            <v>99.69</v>
          </cell>
        </row>
        <row r="89">
          <cell r="AH89">
            <v>71.43</v>
          </cell>
        </row>
        <row r="90">
          <cell r="AH90">
            <v>76.85</v>
          </cell>
        </row>
        <row r="91">
          <cell r="AH91">
            <v>100.23</v>
          </cell>
        </row>
        <row r="92">
          <cell r="AH92">
            <v>32.38</v>
          </cell>
        </row>
        <row r="93">
          <cell r="AH93">
            <v>122.33</v>
          </cell>
        </row>
        <row r="94">
          <cell r="AH94">
            <v>121.9</v>
          </cell>
        </row>
        <row r="96">
          <cell r="AH96">
            <v>10040</v>
          </cell>
        </row>
        <row r="97">
          <cell r="AH97">
            <v>8840</v>
          </cell>
        </row>
        <row r="98">
          <cell r="AH98">
            <v>9560</v>
          </cell>
        </row>
        <row r="99">
          <cell r="AH99">
            <v>8600</v>
          </cell>
        </row>
        <row r="100">
          <cell r="AH100">
            <v>10060</v>
          </cell>
        </row>
        <row r="101">
          <cell r="AH101">
            <v>9100</v>
          </cell>
        </row>
        <row r="102">
          <cell r="AH102">
            <v>10460</v>
          </cell>
        </row>
        <row r="103">
          <cell r="AH103">
            <v>8820</v>
          </cell>
        </row>
        <row r="104">
          <cell r="AH104">
            <v>8980</v>
          </cell>
        </row>
        <row r="105">
          <cell r="AH105">
            <v>10320</v>
          </cell>
        </row>
        <row r="106">
          <cell r="AH106">
            <v>8760</v>
          </cell>
        </row>
        <row r="107">
          <cell r="AH107">
            <v>9200</v>
          </cell>
        </row>
        <row r="110">
          <cell r="AH110">
            <v>10384</v>
          </cell>
        </row>
        <row r="111">
          <cell r="AH111">
            <v>7563.74</v>
          </cell>
        </row>
        <row r="112">
          <cell r="AH112">
            <v>6950.77</v>
          </cell>
        </row>
        <row r="113">
          <cell r="AH113">
            <v>9327.27</v>
          </cell>
        </row>
        <row r="114">
          <cell r="AH114">
            <v>9755.49</v>
          </cell>
        </row>
        <row r="115">
          <cell r="AH115">
            <v>10721.57</v>
          </cell>
        </row>
        <row r="116">
          <cell r="AH116">
            <v>10965.6</v>
          </cell>
        </row>
        <row r="117">
          <cell r="AH117">
            <v>8498.68</v>
          </cell>
        </row>
        <row r="118">
          <cell r="AH118">
            <v>6150.55</v>
          </cell>
        </row>
        <row r="119">
          <cell r="AH119">
            <v>7114</v>
          </cell>
        </row>
        <row r="120">
          <cell r="AH120">
            <v>8848.22</v>
          </cell>
        </row>
        <row r="121">
          <cell r="AH121">
            <v>6912.19</v>
          </cell>
        </row>
        <row r="123">
          <cell r="AH123">
            <v>336</v>
          </cell>
        </row>
        <row r="124">
          <cell r="AH124">
            <v>242.05</v>
          </cell>
        </row>
        <row r="125">
          <cell r="AH125">
            <v>176.92</v>
          </cell>
        </row>
        <row r="126">
          <cell r="AH126">
            <v>268.89</v>
          </cell>
        </row>
        <row r="128">
          <cell r="AH128">
            <v>266.67</v>
          </cell>
        </row>
        <row r="130">
          <cell r="AH130">
            <v>250.29</v>
          </cell>
        </row>
        <row r="131">
          <cell r="AH131">
            <v>258.29</v>
          </cell>
        </row>
        <row r="137">
          <cell r="AH137">
            <v>38840</v>
          </cell>
        </row>
        <row r="138">
          <cell r="AH138">
            <v>33840</v>
          </cell>
        </row>
        <row r="139">
          <cell r="AH139">
            <v>37140</v>
          </cell>
        </row>
        <row r="140">
          <cell r="AH140">
            <v>42080</v>
          </cell>
        </row>
        <row r="141">
          <cell r="AH141">
            <v>44000</v>
          </cell>
        </row>
        <row r="142">
          <cell r="AH142">
            <v>37400</v>
          </cell>
        </row>
        <row r="143">
          <cell r="AH143">
            <v>48180</v>
          </cell>
        </row>
        <row r="144">
          <cell r="AH144">
            <v>40860</v>
          </cell>
        </row>
        <row r="145">
          <cell r="AH145">
            <v>41000</v>
          </cell>
        </row>
        <row r="146">
          <cell r="AH146">
            <v>39340</v>
          </cell>
        </row>
        <row r="147">
          <cell r="AH147">
            <v>40720</v>
          </cell>
        </row>
        <row r="148">
          <cell r="AH148">
            <v>36540</v>
          </cell>
        </row>
        <row r="151">
          <cell r="AH151">
            <v>69640</v>
          </cell>
        </row>
        <row r="152">
          <cell r="AH152">
            <v>63280</v>
          </cell>
        </row>
        <row r="153">
          <cell r="AH153">
            <v>77820</v>
          </cell>
        </row>
        <row r="154">
          <cell r="AH154">
            <v>73460</v>
          </cell>
        </row>
        <row r="155">
          <cell r="AH155">
            <v>76220</v>
          </cell>
        </row>
        <row r="156">
          <cell r="AH156">
            <v>86620</v>
          </cell>
        </row>
        <row r="157">
          <cell r="AH157">
            <v>72540</v>
          </cell>
        </row>
        <row r="158">
          <cell r="AH158">
            <v>83680</v>
          </cell>
        </row>
        <row r="159">
          <cell r="AH159">
            <v>77640</v>
          </cell>
        </row>
        <row r="160">
          <cell r="AH160">
            <v>74360</v>
          </cell>
        </row>
        <row r="161">
          <cell r="AH161">
            <v>74900</v>
          </cell>
        </row>
        <row r="162">
          <cell r="AH162">
            <v>68940</v>
          </cell>
        </row>
      </sheetData>
      <sheetData sheetId="1">
        <row r="5">
          <cell r="Y5">
            <v>1.23</v>
          </cell>
        </row>
        <row r="6">
          <cell r="Y6">
            <v>0.48</v>
          </cell>
        </row>
        <row r="7">
          <cell r="Y7">
            <v>1.28</v>
          </cell>
        </row>
        <row r="8">
          <cell r="Y8">
            <v>0.64</v>
          </cell>
        </row>
        <row r="9">
          <cell r="Y9">
            <v>2.14</v>
          </cell>
        </row>
        <row r="10">
          <cell r="Y10">
            <v>1.27</v>
          </cell>
        </row>
        <row r="11">
          <cell r="Y11">
            <v>1.76</v>
          </cell>
        </row>
        <row r="12">
          <cell r="Y12">
            <v>2.7</v>
          </cell>
        </row>
        <row r="13">
          <cell r="Y13">
            <v>1.16</v>
          </cell>
        </row>
        <row r="15">
          <cell r="Y15">
            <v>1.12</v>
          </cell>
        </row>
        <row r="18">
          <cell r="Y18">
            <v>6.68</v>
          </cell>
        </row>
        <row r="19">
          <cell r="Y19">
            <v>6.48</v>
          </cell>
        </row>
        <row r="20">
          <cell r="Y20">
            <v>5.56</v>
          </cell>
        </row>
        <row r="21">
          <cell r="Y21">
            <v>10.83</v>
          </cell>
        </row>
        <row r="22">
          <cell r="Y22">
            <v>5.9</v>
          </cell>
        </row>
        <row r="23">
          <cell r="Y23">
            <v>10.4</v>
          </cell>
        </row>
        <row r="24">
          <cell r="Y24">
            <v>14.08</v>
          </cell>
        </row>
        <row r="25">
          <cell r="Y25">
            <v>10.08</v>
          </cell>
        </row>
        <row r="26">
          <cell r="Y26">
            <v>6.7</v>
          </cell>
        </row>
        <row r="27">
          <cell r="Y27">
            <v>11.1</v>
          </cell>
        </row>
        <row r="28">
          <cell r="Y28">
            <v>8.52</v>
          </cell>
        </row>
        <row r="29">
          <cell r="Y29">
            <v>4.65</v>
          </cell>
        </row>
        <row r="31">
          <cell r="Y31">
            <v>2.88</v>
          </cell>
        </row>
        <row r="32">
          <cell r="Y32">
            <v>2.58</v>
          </cell>
        </row>
        <row r="33">
          <cell r="Y33">
            <v>2.2</v>
          </cell>
        </row>
        <row r="34">
          <cell r="Y34">
            <v>2.82</v>
          </cell>
        </row>
        <row r="35">
          <cell r="Y35">
            <v>2.8</v>
          </cell>
        </row>
        <row r="36">
          <cell r="Y36">
            <v>2.08</v>
          </cell>
        </row>
        <row r="37">
          <cell r="Y37">
            <v>3.12</v>
          </cell>
        </row>
        <row r="38">
          <cell r="Y38">
            <v>2.86</v>
          </cell>
        </row>
        <row r="39">
          <cell r="Y39">
            <v>2.58</v>
          </cell>
        </row>
        <row r="40">
          <cell r="Y40">
            <v>1</v>
          </cell>
        </row>
        <row r="41">
          <cell r="Y41">
            <v>1.36</v>
          </cell>
        </row>
        <row r="42">
          <cell r="Y42">
            <v>2.66</v>
          </cell>
        </row>
        <row r="44">
          <cell r="Y44">
            <v>1.68</v>
          </cell>
        </row>
        <row r="45">
          <cell r="Y45">
            <v>3.04</v>
          </cell>
        </row>
        <row r="46">
          <cell r="Y46">
            <v>1.82</v>
          </cell>
        </row>
        <row r="47">
          <cell r="Y47">
            <v>5.04</v>
          </cell>
        </row>
        <row r="48">
          <cell r="Y48">
            <v>3.36</v>
          </cell>
        </row>
        <row r="49">
          <cell r="Y49">
            <v>3.36</v>
          </cell>
        </row>
        <row r="50">
          <cell r="Y50">
            <v>3.36</v>
          </cell>
        </row>
        <row r="51">
          <cell r="Y51">
            <v>6.72</v>
          </cell>
        </row>
        <row r="52">
          <cell r="Y52">
            <v>3.36</v>
          </cell>
        </row>
        <row r="53">
          <cell r="Y53">
            <v>0.6</v>
          </cell>
        </row>
        <row r="54">
          <cell r="Y54">
            <v>3.36</v>
          </cell>
        </row>
        <row r="55">
          <cell r="Y55">
            <v>4.3</v>
          </cell>
        </row>
        <row r="57">
          <cell r="Y57">
            <v>3.28</v>
          </cell>
        </row>
        <row r="58">
          <cell r="Y58">
            <v>6.48</v>
          </cell>
        </row>
        <row r="59">
          <cell r="Y59">
            <v>3.07</v>
          </cell>
        </row>
        <row r="60">
          <cell r="Y60">
            <v>7.05</v>
          </cell>
        </row>
        <row r="61">
          <cell r="Y61">
            <v>5.56</v>
          </cell>
        </row>
        <row r="62">
          <cell r="Y62">
            <v>7.17</v>
          </cell>
        </row>
        <row r="63">
          <cell r="Y63">
            <v>5.38</v>
          </cell>
        </row>
        <row r="64">
          <cell r="Y64">
            <v>8.56</v>
          </cell>
        </row>
        <row r="65">
          <cell r="Y65">
            <v>5.71</v>
          </cell>
        </row>
        <row r="66">
          <cell r="Y66">
            <v>5.64</v>
          </cell>
        </row>
        <row r="67">
          <cell r="Y67">
            <v>5.47</v>
          </cell>
        </row>
        <row r="68">
          <cell r="Y68">
            <v>3.64</v>
          </cell>
        </row>
        <row r="70">
          <cell r="Y70">
            <v>6.9</v>
          </cell>
        </row>
        <row r="71">
          <cell r="Y71">
            <v>14.9</v>
          </cell>
        </row>
        <row r="72">
          <cell r="Y72">
            <v>12.9</v>
          </cell>
        </row>
        <row r="73">
          <cell r="Y73">
            <v>9.82</v>
          </cell>
        </row>
        <row r="74">
          <cell r="Y74">
            <v>6.2</v>
          </cell>
        </row>
        <row r="75">
          <cell r="Y75">
            <v>9</v>
          </cell>
        </row>
        <row r="77">
          <cell r="Y77">
            <v>4.84</v>
          </cell>
        </row>
        <row r="78">
          <cell r="Y78">
            <v>11.88</v>
          </cell>
        </row>
        <row r="79">
          <cell r="Y79">
            <v>12.34</v>
          </cell>
        </row>
        <row r="80">
          <cell r="Y80">
            <v>13.52</v>
          </cell>
        </row>
        <row r="81">
          <cell r="Y81">
            <v>5.52</v>
          </cell>
        </row>
      </sheetData>
      <sheetData sheetId="2">
        <row r="6">
          <cell r="Y6">
            <v>491</v>
          </cell>
        </row>
        <row r="7">
          <cell r="Y7">
            <v>436</v>
          </cell>
        </row>
        <row r="8">
          <cell r="Y8">
            <v>498</v>
          </cell>
        </row>
        <row r="9">
          <cell r="Y9">
            <v>530</v>
          </cell>
        </row>
        <row r="10">
          <cell r="Y10">
            <v>549</v>
          </cell>
        </row>
        <row r="11">
          <cell r="Y11">
            <v>576</v>
          </cell>
        </row>
        <row r="12">
          <cell r="Y12">
            <v>693</v>
          </cell>
        </row>
        <row r="13">
          <cell r="Y13">
            <v>590</v>
          </cell>
        </row>
        <row r="14">
          <cell r="Y14">
            <v>583</v>
          </cell>
        </row>
        <row r="15">
          <cell r="Y15">
            <v>589</v>
          </cell>
        </row>
        <row r="16">
          <cell r="Y16">
            <v>543</v>
          </cell>
        </row>
        <row r="17">
          <cell r="Y17">
            <v>518</v>
          </cell>
        </row>
      </sheetData>
      <sheetData sheetId="3">
        <row r="71">
          <cell r="G71" t="str">
            <v>RECOLLIDA SELECTIVA</v>
          </cell>
          <cell r="H71" t="str">
            <v>FRACCIÓ RESTA</v>
          </cell>
        </row>
        <row r="83">
          <cell r="G83">
            <v>62583.92</v>
          </cell>
          <cell r="H83">
            <v>68940</v>
          </cell>
        </row>
        <row r="84">
          <cell r="G84">
            <v>802899.35</v>
          </cell>
          <cell r="H84">
            <v>899100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G15" sqref="G15"/>
    </sheetView>
  </sheetViews>
  <sheetFormatPr defaultColWidth="25.7109375" defaultRowHeight="19.5" customHeight="1"/>
  <cols>
    <col min="1" max="1" width="21.140625" style="6" customWidth="1"/>
    <col min="2" max="2" width="7.8515625" style="6" customWidth="1"/>
    <col min="3" max="3" width="15.8515625" style="5" customWidth="1"/>
    <col min="4" max="4" width="17.7109375" style="5" customWidth="1"/>
    <col min="5" max="5" width="16.8515625" style="5" customWidth="1"/>
    <col min="6" max="6" width="14.140625" style="5" customWidth="1"/>
    <col min="7" max="7" width="11.421875" style="5" customWidth="1"/>
    <col min="8" max="8" width="18.7109375" style="5" customWidth="1"/>
    <col min="9" max="9" width="16.421875" style="5" customWidth="1"/>
    <col min="10" max="10" width="16.7109375" style="5" customWidth="1"/>
    <col min="11" max="11" width="13.421875" style="5" customWidth="1"/>
    <col min="12" max="12" width="11.00390625" style="5" customWidth="1"/>
    <col min="13" max="13" width="18.7109375" style="6" customWidth="1"/>
    <col min="14" max="14" width="14.421875" style="5" customWidth="1"/>
    <col min="15" max="15" width="13.00390625" style="5" customWidth="1"/>
    <col min="16" max="16" width="11.8515625" style="5" customWidth="1"/>
    <col min="17" max="17" width="13.421875" style="5" customWidth="1"/>
    <col min="18" max="18" width="3.8515625" style="6" customWidth="1"/>
    <col min="19" max="19" width="16.57421875" style="5" customWidth="1"/>
    <col min="20" max="20" width="13.8515625" style="5" customWidth="1"/>
    <col min="21" max="21" width="5.421875" style="6" customWidth="1"/>
    <col min="22" max="16384" width="25.7109375" style="6" customWidth="1"/>
  </cols>
  <sheetData>
    <row r="2" spans="1:4" ht="19.5" customHeight="1">
      <c r="A2" s="7"/>
      <c r="C2" s="8" t="s">
        <v>17</v>
      </c>
      <c r="D2" s="4"/>
    </row>
    <row r="3" spans="1:2" ht="19.5" customHeight="1">
      <c r="A3" s="9"/>
      <c r="B3" s="9"/>
    </row>
    <row r="4" ht="19.5" customHeight="1">
      <c r="C4" s="18" t="s">
        <v>47</v>
      </c>
    </row>
    <row r="5" spans="1:2" ht="19.5" customHeight="1" thickBot="1">
      <c r="A5" s="9"/>
      <c r="B5" s="9"/>
    </row>
    <row r="6" spans="1:20" ht="19.5" customHeight="1" thickBot="1">
      <c r="A6" s="9"/>
      <c r="B6" s="9"/>
      <c r="C6" s="109" t="s">
        <v>22</v>
      </c>
      <c r="D6" s="110"/>
      <c r="E6" s="110"/>
      <c r="F6" s="111"/>
      <c r="H6" s="106" t="s">
        <v>23</v>
      </c>
      <c r="I6" s="107"/>
      <c r="J6" s="107"/>
      <c r="K6" s="108"/>
      <c r="L6" s="28"/>
      <c r="M6" s="103" t="s">
        <v>24</v>
      </c>
      <c r="N6" s="104"/>
      <c r="O6" s="105"/>
      <c r="P6" s="28"/>
      <c r="Q6" s="6"/>
      <c r="R6" s="5"/>
      <c r="T6" s="6"/>
    </row>
    <row r="7" spans="1:16" s="29" customFormat="1" ht="46.5" customHeight="1" thickBot="1">
      <c r="A7" s="12"/>
      <c r="C7" s="30" t="s">
        <v>11</v>
      </c>
      <c r="D7" s="31" t="s">
        <v>18</v>
      </c>
      <c r="E7" s="32" t="s">
        <v>19</v>
      </c>
      <c r="F7" s="33" t="s">
        <v>13</v>
      </c>
      <c r="G7" s="34"/>
      <c r="H7" s="35" t="s">
        <v>11</v>
      </c>
      <c r="I7" s="36" t="s">
        <v>20</v>
      </c>
      <c r="J7" s="37" t="s">
        <v>12</v>
      </c>
      <c r="K7" s="38" t="s">
        <v>14</v>
      </c>
      <c r="L7" s="39"/>
      <c r="M7" s="40" t="s">
        <v>11</v>
      </c>
      <c r="N7" s="41" t="s">
        <v>12</v>
      </c>
      <c r="O7" s="42" t="s">
        <v>14</v>
      </c>
      <c r="P7" s="43"/>
    </row>
    <row r="8" spans="1:20" ht="19.5" customHeight="1" thickBot="1">
      <c r="A8" s="13"/>
      <c r="L8" s="6"/>
      <c r="M8" s="5"/>
      <c r="P8" s="6"/>
      <c r="Q8" s="6"/>
      <c r="S8" s="6"/>
      <c r="T8" s="6"/>
    </row>
    <row r="9" spans="1:20" ht="19.5" customHeight="1">
      <c r="A9" s="14" t="s">
        <v>0</v>
      </c>
      <c r="C9" s="53">
        <f>('[2]Recollides'!AH4)/1000</f>
        <v>0.3795</v>
      </c>
      <c r="D9" s="53">
        <f>('[2]Recollides'!AH56)/1000</f>
        <v>9.043</v>
      </c>
      <c r="E9" s="53">
        <f>('[2]Recollides'!AH43)/1000</f>
        <v>0.577</v>
      </c>
      <c r="F9" s="53">
        <f aca="true" t="shared" si="0" ref="F9:F20">SUM(C9:E9)</f>
        <v>9.9995</v>
      </c>
      <c r="G9" s="54"/>
      <c r="H9" s="55">
        <f>('[2]Recollides'!AH70)/1000</f>
        <v>0.56596</v>
      </c>
      <c r="I9" s="55">
        <f>('[2]Recollides'!AH96)/1000</f>
        <v>10.04</v>
      </c>
      <c r="J9" s="56">
        <f>('[2]Recollides'!AH83)/1000</f>
        <v>0.13438</v>
      </c>
      <c r="K9" s="53">
        <f aca="true" t="shared" si="1" ref="K9:K20">SUM(H9:J9)</f>
        <v>10.74034</v>
      </c>
      <c r="L9" s="57"/>
      <c r="M9" s="53">
        <f>('[2]Recollides'!AH110)/1000</f>
        <v>10.384</v>
      </c>
      <c r="N9" s="56">
        <f>('[2]Recollides'!AH123)/1000</f>
        <v>0.336</v>
      </c>
      <c r="O9" s="53">
        <f>SUM(M9:N9)</f>
        <v>10.72</v>
      </c>
      <c r="P9" s="44"/>
      <c r="Q9" s="6"/>
      <c r="S9" s="6"/>
      <c r="T9" s="6"/>
    </row>
    <row r="10" spans="1:20" ht="19.5" customHeight="1">
      <c r="A10" s="15" t="s">
        <v>1</v>
      </c>
      <c r="C10" s="53">
        <f>('[2]Recollides'!AH5)/1000</f>
        <v>0.42402</v>
      </c>
      <c r="D10" s="53">
        <f>('[2]Recollides'!AH57)/1000</f>
        <v>5.997199999999999</v>
      </c>
      <c r="E10" s="53">
        <f>('[2]Recollides'!AH44)/1000</f>
        <v>0.38280000000000003</v>
      </c>
      <c r="F10" s="53">
        <f t="shared" si="0"/>
        <v>6.8040199999999995</v>
      </c>
      <c r="G10" s="54"/>
      <c r="H10" s="55">
        <f>('[2]Recollides'!AH71)/1000</f>
        <v>0.46138999999999997</v>
      </c>
      <c r="I10" s="55">
        <f>('[2]Recollides'!AH97)/1000</f>
        <v>8.84</v>
      </c>
      <c r="J10" s="56">
        <f>('[2]Recollides'!AH84)/1000</f>
        <v>0.060829999999999995</v>
      </c>
      <c r="K10" s="53">
        <f t="shared" si="1"/>
        <v>9.362219999999999</v>
      </c>
      <c r="L10" s="57"/>
      <c r="M10" s="53">
        <f>('[2]Recollides'!AH111)/1000</f>
        <v>7.56374</v>
      </c>
      <c r="N10" s="56">
        <f>('[2]Recollides'!AH124)/1000</f>
        <v>0.24205000000000002</v>
      </c>
      <c r="O10" s="53">
        <f>SUM(M10:N10)</f>
        <v>7.80579</v>
      </c>
      <c r="P10" s="44"/>
      <c r="Q10" s="6"/>
      <c r="S10" s="6"/>
      <c r="T10" s="6"/>
    </row>
    <row r="11" spans="1:20" ht="19.5" customHeight="1">
      <c r="A11" s="15" t="s">
        <v>2</v>
      </c>
      <c r="C11" s="53">
        <f>('[2]Recollides'!AH6)/1000</f>
        <v>0.49856</v>
      </c>
      <c r="D11" s="53">
        <f>('[2]Recollides'!AH58)/1000</f>
        <v>6.467</v>
      </c>
      <c r="E11" s="53">
        <f>('[2]Recollides'!AH45)/1000</f>
        <v>0.413</v>
      </c>
      <c r="F11" s="53">
        <f t="shared" si="0"/>
        <v>7.37856</v>
      </c>
      <c r="G11" s="54"/>
      <c r="H11" s="55">
        <f>('[2]Recollides'!AH72)/1000</f>
        <v>0.49525</v>
      </c>
      <c r="I11" s="55">
        <f>('[2]Recollides'!AH98)/1000</f>
        <v>9.56</v>
      </c>
      <c r="J11" s="56">
        <f>('[2]Recollides'!AH85)/1000</f>
        <v>0.06427</v>
      </c>
      <c r="K11" s="53">
        <f t="shared" si="1"/>
        <v>10.119520000000001</v>
      </c>
      <c r="L11" s="57"/>
      <c r="M11" s="53">
        <f>('[2]Recollides'!AH112)/1000</f>
        <v>6.95077</v>
      </c>
      <c r="N11" s="56">
        <f>('[2]Recollides'!AH125)/1000</f>
        <v>0.17692</v>
      </c>
      <c r="O11" s="53">
        <f>SUM(M11:N11)</f>
        <v>7.12769</v>
      </c>
      <c r="P11" s="44"/>
      <c r="Q11" s="6"/>
      <c r="S11" s="6"/>
      <c r="T11" s="6"/>
    </row>
    <row r="12" spans="1:20" ht="19.5" customHeight="1">
      <c r="A12" s="15" t="s">
        <v>3</v>
      </c>
      <c r="C12" s="53">
        <f>('[2]Recollides'!AH7)/1000</f>
        <v>0.59626</v>
      </c>
      <c r="D12" s="53">
        <f>('[2]Recollides'!AH59)/1000</f>
        <v>7.854</v>
      </c>
      <c r="E12" s="53">
        <f>('[2]Recollides'!AH46)/1000</f>
        <v>1.046</v>
      </c>
      <c r="F12" s="53">
        <f t="shared" si="0"/>
        <v>9.49626</v>
      </c>
      <c r="G12" s="54"/>
      <c r="H12" s="55">
        <f>('[2]Recollides'!AH73)/1000</f>
        <v>0.74226</v>
      </c>
      <c r="I12" s="55">
        <f>('[2]Recollides'!AH99)/1000</f>
        <v>8.6</v>
      </c>
      <c r="J12" s="56">
        <f>('[2]Recollides'!AH86)/1000</f>
        <v>0.11968999999999999</v>
      </c>
      <c r="K12" s="53">
        <f t="shared" si="1"/>
        <v>9.46195</v>
      </c>
      <c r="L12" s="57"/>
      <c r="M12" s="53">
        <f>('[2]Recollides'!AH113)/1000</f>
        <v>9.32727</v>
      </c>
      <c r="N12" s="56">
        <f>('[2]Recollides'!AH126)/1000</f>
        <v>0.26888999999999996</v>
      </c>
      <c r="O12" s="53">
        <f>SUM(M12:N12)</f>
        <v>9.596160000000001</v>
      </c>
      <c r="P12" s="44"/>
      <c r="Q12" s="6"/>
      <c r="S12" s="6"/>
      <c r="T12" s="6"/>
    </row>
    <row r="13" spans="1:20" ht="19.5" customHeight="1">
      <c r="A13" s="15" t="s">
        <v>4</v>
      </c>
      <c r="C13" s="53">
        <f>('[2]Recollides'!AH8)/1000</f>
        <v>0.45624000000000003</v>
      </c>
      <c r="D13" s="53">
        <f>('[2]Recollides'!AH60)/1000</f>
        <v>5.79</v>
      </c>
      <c r="E13" s="53">
        <f>('[2]Recollides'!AH47)/1000</f>
        <v>0.37</v>
      </c>
      <c r="F13" s="53">
        <f t="shared" si="0"/>
        <v>6.61624</v>
      </c>
      <c r="G13" s="54"/>
      <c r="H13" s="55">
        <f>('[2]Recollides'!AH74)/1000</f>
        <v>0.56516</v>
      </c>
      <c r="I13" s="55">
        <f>('[2]Recollides'!AH100)/1000</f>
        <v>10.06</v>
      </c>
      <c r="J13" s="56">
        <f>('[2]Recollides'!AH87)/1000</f>
        <v>0.09468</v>
      </c>
      <c r="K13" s="53">
        <f t="shared" si="1"/>
        <v>10.719840000000001</v>
      </c>
      <c r="L13" s="57"/>
      <c r="M13" s="53">
        <f>('[2]Recollides'!AH114)/1000</f>
        <v>9.75549</v>
      </c>
      <c r="N13" s="56">
        <f>('[2]Recollides'!AH127)/1000</f>
        <v>0</v>
      </c>
      <c r="O13" s="53">
        <f>SUM(M13:N13)</f>
        <v>9.75549</v>
      </c>
      <c r="P13" s="44"/>
      <c r="Q13" s="6"/>
      <c r="S13" s="6"/>
      <c r="T13" s="6"/>
    </row>
    <row r="14" spans="1:20" ht="19.5" customHeight="1">
      <c r="A14" s="15" t="s">
        <v>5</v>
      </c>
      <c r="C14" s="53">
        <f>('[2]Recollides'!AH9)/1000</f>
        <v>0.43901</v>
      </c>
      <c r="D14" s="53">
        <f>('[2]Recollides'!AH61)/1000</f>
        <v>5.339</v>
      </c>
      <c r="E14" s="53">
        <f>('[2]Recollides'!AH48)/1000</f>
        <v>0.341</v>
      </c>
      <c r="F14" s="53">
        <f t="shared" si="0"/>
        <v>6.11901</v>
      </c>
      <c r="G14" s="54"/>
      <c r="H14" s="55">
        <f>('[2]Recollides'!AH75)/1000</f>
        <v>0.5266900000000001</v>
      </c>
      <c r="I14" s="55">
        <f>('[2]Recollides'!AH101)/1000</f>
        <v>9.1</v>
      </c>
      <c r="J14" s="56">
        <f>('[2]Recollides'!AH88)/1000</f>
        <v>0.09969</v>
      </c>
      <c r="K14" s="53">
        <f t="shared" si="1"/>
        <v>9.72638</v>
      </c>
      <c r="L14" s="57"/>
      <c r="M14" s="53">
        <f>('[2]Recollides'!AH115)/1000</f>
        <v>10.72157</v>
      </c>
      <c r="N14" s="56">
        <f>('[2]Recollides'!AH128)/1000</f>
        <v>0.26667</v>
      </c>
      <c r="O14" s="53">
        <f aca="true" t="shared" si="2" ref="O14:O20">SUM(M14:N14)</f>
        <v>10.98824</v>
      </c>
      <c r="P14" s="44"/>
      <c r="Q14" s="6"/>
      <c r="S14" s="6"/>
      <c r="T14" s="6"/>
    </row>
    <row r="15" spans="1:20" ht="19.5" customHeight="1">
      <c r="A15" s="15" t="s">
        <v>6</v>
      </c>
      <c r="C15" s="53">
        <f>('[2]Recollides'!AH10)/1000</f>
        <v>0.73176</v>
      </c>
      <c r="D15" s="53">
        <f>('[2]Recollides'!AH62)/1000</f>
        <v>8.31</v>
      </c>
      <c r="E15" s="53">
        <f>('[2]Recollides'!AH49)/1000</f>
        <v>0.53</v>
      </c>
      <c r="F15" s="53">
        <f t="shared" si="0"/>
        <v>9.57176</v>
      </c>
      <c r="G15" s="54"/>
      <c r="H15" s="55">
        <f>('[2]Recollides'!AH76)/1000</f>
        <v>0.67257</v>
      </c>
      <c r="I15" s="55">
        <f>('[2]Recollides'!AH102)/1000</f>
        <v>10.46</v>
      </c>
      <c r="J15" s="56">
        <f>('[2]Recollides'!AH89)/1000</f>
        <v>0.07143000000000001</v>
      </c>
      <c r="K15" s="53">
        <f t="shared" si="1"/>
        <v>11.204</v>
      </c>
      <c r="L15" s="57"/>
      <c r="M15" s="53">
        <f>('[2]Recollides'!AH116)/1000</f>
        <v>10.9656</v>
      </c>
      <c r="N15" s="56">
        <f>('[2]Recollides'!AH129)/1000</f>
        <v>0</v>
      </c>
      <c r="O15" s="53">
        <f t="shared" si="2"/>
        <v>10.9656</v>
      </c>
      <c r="P15" s="44"/>
      <c r="Q15" s="6"/>
      <c r="S15" s="6"/>
      <c r="T15" s="6"/>
    </row>
    <row r="16" spans="1:20" ht="19.5" customHeight="1">
      <c r="A16" s="15" t="s">
        <v>7</v>
      </c>
      <c r="C16" s="53">
        <f>('[2]Recollides'!AH11)/1000</f>
        <v>0.37113</v>
      </c>
      <c r="D16" s="53">
        <f>('[2]Recollides'!AH63)/1000</f>
        <v>5.49</v>
      </c>
      <c r="E16" s="53">
        <f>('[2]Recollides'!AH50)/1000</f>
        <v>0.35</v>
      </c>
      <c r="F16" s="53">
        <f t="shared" si="0"/>
        <v>6.21113</v>
      </c>
      <c r="G16" s="54"/>
      <c r="H16" s="55">
        <f>('[2]Recollides'!AH77)/1000</f>
        <v>1.52687</v>
      </c>
      <c r="I16" s="55">
        <f>('[2]Recollides'!AH103)/1000</f>
        <v>8.82</v>
      </c>
      <c r="J16" s="56">
        <f>('[2]Recollides'!AH90)/1000</f>
        <v>0.07684999999999999</v>
      </c>
      <c r="K16" s="53">
        <f t="shared" si="1"/>
        <v>10.423720000000001</v>
      </c>
      <c r="L16" s="57"/>
      <c r="M16" s="53">
        <f>('[2]Recollides'!AH117)/1000</f>
        <v>8.49868</v>
      </c>
      <c r="N16" s="56">
        <f>('[2]Recollides'!AH130)/1000</f>
        <v>0.25029</v>
      </c>
      <c r="O16" s="53">
        <f t="shared" si="2"/>
        <v>8.74897</v>
      </c>
      <c r="P16" s="44"/>
      <c r="Q16" s="6"/>
      <c r="S16" s="6"/>
      <c r="T16" s="6"/>
    </row>
    <row r="17" spans="1:20" ht="19.5" customHeight="1">
      <c r="A17" s="15" t="s">
        <v>16</v>
      </c>
      <c r="C17" s="53">
        <f>('[2]Recollides'!AH12)/1000</f>
        <v>0.68941</v>
      </c>
      <c r="D17" s="53">
        <f>('[2]Recollides'!AH64)/1000</f>
        <v>6.542</v>
      </c>
      <c r="E17" s="53">
        <f>('[2]Recollides'!AH51)/1000</f>
        <v>0.418</v>
      </c>
      <c r="F17" s="53">
        <f t="shared" si="0"/>
        <v>7.64941</v>
      </c>
      <c r="G17" s="54"/>
      <c r="H17" s="55">
        <f>('[2]Recollides'!AH78)/1000</f>
        <v>1.3290899999999999</v>
      </c>
      <c r="I17" s="55">
        <f>('[2]Recollides'!AH104)/1000</f>
        <v>8.98</v>
      </c>
      <c r="J17" s="56">
        <f>('[2]Recollides'!AH91)/1000</f>
        <v>0.10023</v>
      </c>
      <c r="K17" s="53">
        <f t="shared" si="1"/>
        <v>10.409320000000001</v>
      </c>
      <c r="L17" s="57"/>
      <c r="M17" s="53">
        <f>('[2]Recollides'!AH118)/1000</f>
        <v>6.15055</v>
      </c>
      <c r="N17" s="56">
        <f>('[2]Recollides'!AH131)/1000</f>
        <v>0.25829</v>
      </c>
      <c r="O17" s="53">
        <f t="shared" si="2"/>
        <v>6.40884</v>
      </c>
      <c r="P17" s="44"/>
      <c r="Q17" s="6"/>
      <c r="S17" s="6"/>
      <c r="T17" s="6"/>
    </row>
    <row r="18" spans="1:20" ht="19.5" customHeight="1">
      <c r="A18" s="15" t="s">
        <v>8</v>
      </c>
      <c r="C18" s="53">
        <f>('[2]Recollides'!AH13)/1000</f>
        <v>0.42945</v>
      </c>
      <c r="D18" s="53">
        <f>('[2]Recollides'!AH65)/1000</f>
        <v>8.648</v>
      </c>
      <c r="E18" s="53">
        <f>('[2]Recollides'!AH52)/1000</f>
        <v>0.552</v>
      </c>
      <c r="F18" s="53">
        <f t="shared" si="0"/>
        <v>9.629449999999999</v>
      </c>
      <c r="G18" s="54"/>
      <c r="H18" s="55">
        <f>('[2]Recollides'!AH79)/1000</f>
        <v>0.5016700000000001</v>
      </c>
      <c r="I18" s="55">
        <f>('[2]Recollides'!AH105)/1000</f>
        <v>10.32</v>
      </c>
      <c r="J18" s="56">
        <f>('[2]Recollides'!AH92)/1000</f>
        <v>0.032380000000000006</v>
      </c>
      <c r="K18" s="53">
        <f t="shared" si="1"/>
        <v>10.85405</v>
      </c>
      <c r="L18" s="57"/>
      <c r="M18" s="53">
        <f>('[2]Recollides'!AH119)/1000</f>
        <v>7.114</v>
      </c>
      <c r="N18" s="56">
        <f>('[2]Recollides'!AH132)/1000</f>
        <v>0</v>
      </c>
      <c r="O18" s="53">
        <f t="shared" si="2"/>
        <v>7.114</v>
      </c>
      <c r="P18" s="44"/>
      <c r="Q18" s="6"/>
      <c r="S18" s="6"/>
      <c r="T18" s="6"/>
    </row>
    <row r="19" spans="1:20" ht="19.5" customHeight="1">
      <c r="A19" s="15" t="s">
        <v>9</v>
      </c>
      <c r="C19" s="53">
        <f>('[2]Recollides'!AH14)/1000</f>
        <v>0.34382999999999997</v>
      </c>
      <c r="D19" s="53">
        <f>('[2]Recollides'!AH66)/1000</f>
        <v>6.317</v>
      </c>
      <c r="E19" s="53">
        <f>('[2]Recollides'!AH53)/1000</f>
        <v>0.403</v>
      </c>
      <c r="F19" s="53">
        <f t="shared" si="0"/>
        <v>7.063829999999999</v>
      </c>
      <c r="G19" s="54"/>
      <c r="H19" s="55">
        <f>('[2]Recollides'!AH80)/1000</f>
        <v>0.39359</v>
      </c>
      <c r="I19" s="55">
        <f>('[2]Recollides'!AH106)/1000</f>
        <v>8.76</v>
      </c>
      <c r="J19" s="56">
        <f>('[2]Recollides'!AH93)/1000</f>
        <v>0.12233</v>
      </c>
      <c r="K19" s="53">
        <f t="shared" si="1"/>
        <v>9.27592</v>
      </c>
      <c r="L19" s="57"/>
      <c r="M19" s="53">
        <f>('[2]Recollides'!AH120)/1000</f>
        <v>8.84822</v>
      </c>
      <c r="N19" s="56">
        <f>('[2]Recollides'!AH133)/1000</f>
        <v>0</v>
      </c>
      <c r="O19" s="53">
        <f t="shared" si="2"/>
        <v>8.84822</v>
      </c>
      <c r="P19" s="44"/>
      <c r="Q19" s="6"/>
      <c r="S19" s="6"/>
      <c r="T19" s="6"/>
    </row>
    <row r="20" spans="1:20" ht="19.5" customHeight="1" thickBot="1">
      <c r="A20" s="16" t="s">
        <v>10</v>
      </c>
      <c r="C20" s="53">
        <f>('[2]Recollides'!AH15)/1000</f>
        <v>0.38869</v>
      </c>
      <c r="D20" s="53">
        <f>('[2]Recollides'!AH67)/1000</f>
        <v>8.291</v>
      </c>
      <c r="E20" s="53">
        <f>('[2]Recollides'!AH54)/1000</f>
        <v>0.529</v>
      </c>
      <c r="F20" s="53">
        <f t="shared" si="0"/>
        <v>9.20869</v>
      </c>
      <c r="G20" s="54"/>
      <c r="H20" s="55">
        <f>('[2]Recollides'!AH81)/1000</f>
        <v>0.60114</v>
      </c>
      <c r="I20" s="55">
        <f>('[2]Recollides'!AH107)/1000</f>
        <v>9.2</v>
      </c>
      <c r="J20" s="56">
        <f>('[2]Recollides'!AH94)/1000</f>
        <v>0.12190000000000001</v>
      </c>
      <c r="K20" s="53">
        <f t="shared" si="1"/>
        <v>9.92304</v>
      </c>
      <c r="L20" s="57"/>
      <c r="M20" s="53">
        <f>('[2]Recollides'!AH121)/1000</f>
        <v>6.91219</v>
      </c>
      <c r="N20" s="56">
        <f>('[2]Recollides'!AH134)/1000</f>
        <v>0</v>
      </c>
      <c r="O20" s="53">
        <f t="shared" si="2"/>
        <v>6.91219</v>
      </c>
      <c r="P20" s="44"/>
      <c r="Q20" s="6"/>
      <c r="S20" s="6"/>
      <c r="T20" s="6"/>
    </row>
    <row r="21" spans="3:20" ht="19.5" customHeight="1" thickBot="1">
      <c r="C21" s="58"/>
      <c r="D21" s="58"/>
      <c r="E21" s="58"/>
      <c r="F21" s="58"/>
      <c r="G21" s="58"/>
      <c r="H21" s="59"/>
      <c r="I21" s="59"/>
      <c r="J21" s="59"/>
      <c r="K21" s="59"/>
      <c r="L21" s="60"/>
      <c r="M21" s="59"/>
      <c r="N21" s="59"/>
      <c r="O21" s="59"/>
      <c r="P21" s="45"/>
      <c r="Q21" s="6"/>
      <c r="S21" s="6"/>
      <c r="T21" s="6"/>
    </row>
    <row r="22" spans="1:16" s="46" customFormat="1" ht="19.5" customHeight="1" thickBot="1">
      <c r="A22" s="17" t="s">
        <v>14</v>
      </c>
      <c r="C22" s="61">
        <f>SUM(C9:C20)</f>
        <v>5.747859999999999</v>
      </c>
      <c r="D22" s="61">
        <f>SUM(D9:D20)</f>
        <v>84.0882</v>
      </c>
      <c r="E22" s="61">
        <f>SUM(E9:E20)</f>
        <v>5.911800000000001</v>
      </c>
      <c r="F22" s="61">
        <f>SUM(C22:E22)</f>
        <v>95.74786</v>
      </c>
      <c r="G22" s="62"/>
      <c r="H22" s="63">
        <f>SUM(H9:H20)</f>
        <v>8.38164</v>
      </c>
      <c r="I22" s="63">
        <f>SUM(I9:I20)</f>
        <v>112.74000000000001</v>
      </c>
      <c r="J22" s="64">
        <f>SUM(J9:J20)</f>
        <v>1.0986599999999997</v>
      </c>
      <c r="K22" s="64">
        <f>SUM(H22:J22)</f>
        <v>122.22030000000001</v>
      </c>
      <c r="L22" s="65"/>
      <c r="M22" s="66">
        <f>SUM(M9:M20)</f>
        <v>103.19208</v>
      </c>
      <c r="N22" s="66">
        <f>SUM(N9:N20)</f>
        <v>1.7991100000000002</v>
      </c>
      <c r="O22" s="66">
        <f>SUM(M22:N22)</f>
        <v>104.99119</v>
      </c>
      <c r="P22" s="47"/>
    </row>
    <row r="23" spans="1:20" s="49" customFormat="1" ht="19.5" customHeight="1">
      <c r="A23" s="48"/>
      <c r="C23" s="50"/>
      <c r="D23" s="51"/>
      <c r="E23" s="51"/>
      <c r="F23" s="51"/>
      <c r="G23" s="51"/>
      <c r="H23" s="52"/>
      <c r="I23" s="51"/>
      <c r="J23" s="51"/>
      <c r="K23" s="51"/>
      <c r="L23" s="51"/>
      <c r="M23" s="48"/>
      <c r="N23" s="51"/>
      <c r="O23" s="51"/>
      <c r="P23" s="51"/>
      <c r="Q23" s="51"/>
      <c r="R23" s="48"/>
      <c r="S23" s="52"/>
      <c r="T23" s="52"/>
    </row>
    <row r="27" ht="20.25" customHeight="1"/>
  </sheetData>
  <sheetProtection sheet="1" objects="1"/>
  <mergeCells count="3">
    <mergeCell ref="M6:O6"/>
    <mergeCell ref="H6:K6"/>
    <mergeCell ref="C6:F6"/>
  </mergeCells>
  <printOptions/>
  <pageMargins left="0.31496062992125984" right="0.11811023622047245" top="0.31496062992125984" bottom="0.54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workbookViewId="0" topLeftCell="A1">
      <selection activeCell="A2" sqref="A2"/>
    </sheetView>
  </sheetViews>
  <sheetFormatPr defaultColWidth="11.00390625" defaultRowHeight="15"/>
  <cols>
    <col min="1" max="1" width="21.140625" style="11" customWidth="1"/>
    <col min="2" max="2" width="7.8515625" style="11" customWidth="1"/>
    <col min="3" max="3" width="22.8515625" style="11" customWidth="1"/>
    <col min="4" max="4" width="7.28125" style="11" customWidth="1"/>
    <col min="5" max="5" width="22.8515625" style="11" customWidth="1"/>
    <col min="6" max="6" width="7.28125" style="11" customWidth="1"/>
    <col min="7" max="7" width="22.8515625" style="11" bestFit="1" customWidth="1"/>
    <col min="8" max="8" width="7.28125" style="11" customWidth="1"/>
    <col min="9" max="9" width="22.8515625" style="11" customWidth="1"/>
    <col min="10" max="16384" width="11.00390625" style="11" customWidth="1"/>
  </cols>
  <sheetData>
    <row r="1" spans="1:18" s="6" customFormat="1" ht="19.5" customHeight="1">
      <c r="A1" s="3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6" customFormat="1" ht="19.5" customHeight="1">
      <c r="A2" s="7"/>
      <c r="C2" s="8" t="s">
        <v>17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6" customFormat="1" ht="19.5" customHeight="1">
      <c r="A3" s="9"/>
      <c r="B3" s="9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6" customFormat="1" ht="19.5" customHeight="1">
      <c r="A4" s="9"/>
      <c r="B4" s="9"/>
      <c r="C4" s="10" t="s">
        <v>48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12"/>
      <c r="C6" s="79" t="s">
        <v>32</v>
      </c>
      <c r="E6" s="83" t="s">
        <v>33</v>
      </c>
    </row>
    <row r="7" spans="1:5" ht="15.75" thickBot="1">
      <c r="A7" s="13"/>
      <c r="C7" s="5"/>
      <c r="E7" s="5"/>
    </row>
    <row r="8" spans="1:5" ht="19.5" customHeight="1">
      <c r="A8" s="14" t="s">
        <v>0</v>
      </c>
      <c r="C8" s="80">
        <f>('[2]Recollides'!AH151)/1000</f>
        <v>69.64</v>
      </c>
      <c r="E8" s="80">
        <f>('[2]Recollides'!AH137)/1000</f>
        <v>38.84</v>
      </c>
    </row>
    <row r="9" spans="1:5" ht="19.5" customHeight="1">
      <c r="A9" s="15" t="s">
        <v>1</v>
      </c>
      <c r="C9" s="81">
        <f>('[2]Recollides'!AH152)/1000</f>
        <v>63.28</v>
      </c>
      <c r="E9" s="81">
        <f>('[2]Recollides'!AH138)/1000</f>
        <v>33.84</v>
      </c>
    </row>
    <row r="10" spans="1:5" ht="19.5" customHeight="1">
      <c r="A10" s="15" t="s">
        <v>2</v>
      </c>
      <c r="C10" s="81">
        <f>('[2]Recollides'!AH153)/1000</f>
        <v>77.82</v>
      </c>
      <c r="E10" s="81">
        <f>('[2]Recollides'!AH139)/1000</f>
        <v>37.14</v>
      </c>
    </row>
    <row r="11" spans="1:5" ht="19.5" customHeight="1">
      <c r="A11" s="15" t="s">
        <v>3</v>
      </c>
      <c r="C11" s="81">
        <f>('[2]Recollides'!AH154)/1000</f>
        <v>73.46</v>
      </c>
      <c r="E11" s="81">
        <f>('[2]Recollides'!AH140)/1000</f>
        <v>42.08</v>
      </c>
    </row>
    <row r="12" spans="1:5" ht="19.5" customHeight="1">
      <c r="A12" s="15" t="s">
        <v>4</v>
      </c>
      <c r="C12" s="81">
        <f>('[2]Recollides'!AH155)/1000</f>
        <v>76.22</v>
      </c>
      <c r="E12" s="81">
        <f>('[2]Recollides'!AH141)/1000</f>
        <v>44</v>
      </c>
    </row>
    <row r="13" spans="1:5" ht="19.5" customHeight="1">
      <c r="A13" s="15" t="s">
        <v>5</v>
      </c>
      <c r="C13" s="81">
        <f>('[2]Recollides'!AH156)/1000</f>
        <v>86.62</v>
      </c>
      <c r="E13" s="81">
        <f>('[2]Recollides'!AH142)/1000</f>
        <v>37.4</v>
      </c>
    </row>
    <row r="14" spans="1:5" ht="19.5" customHeight="1">
      <c r="A14" s="15" t="s">
        <v>6</v>
      </c>
      <c r="C14" s="81">
        <f>('[2]Recollides'!AH157)/1000</f>
        <v>72.54</v>
      </c>
      <c r="E14" s="81">
        <f>('[2]Recollides'!AH143)/1000</f>
        <v>48.18</v>
      </c>
    </row>
    <row r="15" spans="1:5" ht="19.5" customHeight="1">
      <c r="A15" s="15" t="s">
        <v>7</v>
      </c>
      <c r="C15" s="81">
        <f>('[2]Recollides'!AH158)/1000</f>
        <v>83.68</v>
      </c>
      <c r="E15" s="81">
        <f>('[2]Recollides'!AH144)/1000</f>
        <v>40.86</v>
      </c>
    </row>
    <row r="16" spans="1:5" ht="19.5" customHeight="1">
      <c r="A16" s="15" t="s">
        <v>16</v>
      </c>
      <c r="C16" s="81">
        <f>('[2]Recollides'!AH159)/1000</f>
        <v>77.64</v>
      </c>
      <c r="E16" s="81">
        <f>('[2]Recollides'!AH145)/1000</f>
        <v>41</v>
      </c>
    </row>
    <row r="17" spans="1:5" ht="19.5" customHeight="1">
      <c r="A17" s="15" t="s">
        <v>8</v>
      </c>
      <c r="C17" s="81">
        <f>('[2]Recollides'!AH160)/1000</f>
        <v>74.36</v>
      </c>
      <c r="E17" s="81">
        <f>('[2]Recollides'!AH146)/1000</f>
        <v>39.34</v>
      </c>
    </row>
    <row r="18" spans="1:5" ht="19.5" customHeight="1">
      <c r="A18" s="15" t="s">
        <v>9</v>
      </c>
      <c r="C18" s="81">
        <f>('[2]Recollides'!AH161)/1000</f>
        <v>74.9</v>
      </c>
      <c r="E18" s="81">
        <f>('[2]Recollides'!AH147)/1000</f>
        <v>40.72</v>
      </c>
    </row>
    <row r="19" spans="1:5" ht="19.5" customHeight="1" thickBot="1">
      <c r="A19" s="16" t="s">
        <v>10</v>
      </c>
      <c r="C19" s="82">
        <f>('[2]Recollides'!AH162)/1000</f>
        <v>68.94</v>
      </c>
      <c r="E19" s="82">
        <f>('[2]Recollides'!AH148)/1000</f>
        <v>36.54</v>
      </c>
    </row>
    <row r="20" spans="1:5" ht="19.5" customHeight="1" thickBot="1">
      <c r="A20" s="6"/>
      <c r="C20" s="5"/>
      <c r="E20" s="5"/>
    </row>
    <row r="21" spans="1:5" ht="19.5" customHeight="1" thickBot="1">
      <c r="A21" s="17" t="s">
        <v>14</v>
      </c>
      <c r="C21" s="84">
        <f>SUM(C8:C19)</f>
        <v>899.0999999999999</v>
      </c>
      <c r="E21" s="85">
        <f>SUM(E8:E19)</f>
        <v>479.9400000000001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D42" s="11" t="s">
        <v>21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58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O13" sqref="O13"/>
    </sheetView>
  </sheetViews>
  <sheetFormatPr defaultColWidth="11.00390625" defaultRowHeight="15"/>
  <cols>
    <col min="1" max="1" width="22.140625" style="11" customWidth="1"/>
    <col min="2" max="2" width="7.8515625" style="11" customWidth="1"/>
    <col min="3" max="6" width="18.57421875" style="11" customWidth="1"/>
    <col min="7" max="7" width="18.57421875" style="19" customWidth="1"/>
    <col min="8" max="10" width="18.57421875" style="11" customWidth="1"/>
    <col min="11" max="16384" width="11.00390625" style="11" customWidth="1"/>
  </cols>
  <sheetData>
    <row r="1" spans="1:14" s="6" customFormat="1" ht="19.5" customHeight="1">
      <c r="A1" s="3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6" customFormat="1" ht="19.5" customHeight="1">
      <c r="A2" s="7"/>
      <c r="C2" s="8" t="s">
        <v>17</v>
      </c>
      <c r="D2" s="4"/>
      <c r="E2" s="5"/>
      <c r="F2" s="5"/>
      <c r="G2" s="5"/>
      <c r="H2" s="5"/>
      <c r="J2" s="5"/>
      <c r="K2" s="5"/>
      <c r="M2" s="5"/>
      <c r="N2" s="5"/>
    </row>
    <row r="3" spans="1:14" s="6" customFormat="1" ht="19.5" customHeight="1">
      <c r="A3" s="9"/>
      <c r="B3" s="9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6" customFormat="1" ht="19.5" customHeight="1">
      <c r="C4" s="18" t="s">
        <v>49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12"/>
      <c r="C6" s="20" t="s">
        <v>25</v>
      </c>
      <c r="D6" s="21" t="s">
        <v>26</v>
      </c>
      <c r="E6" s="21" t="s">
        <v>27</v>
      </c>
      <c r="F6" s="21" t="s">
        <v>28</v>
      </c>
      <c r="G6" s="22" t="s">
        <v>29</v>
      </c>
      <c r="H6" s="22" t="s">
        <v>30</v>
      </c>
      <c r="I6" s="87" t="s">
        <v>31</v>
      </c>
      <c r="J6" s="23" t="s">
        <v>15</v>
      </c>
    </row>
    <row r="7" spans="1:10" ht="19.5" customHeight="1" thickBot="1">
      <c r="A7" s="1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24" t="s">
        <v>0</v>
      </c>
      <c r="C8" s="67">
        <f>'[2]DEIXALLERIES'!Y70</f>
        <v>6.9</v>
      </c>
      <c r="D8" s="68">
        <f>'[2]DEIXALLERIES'!Y5</f>
        <v>1.23</v>
      </c>
      <c r="E8" s="68">
        <f>'[2]DEIXALLERIES'!Y31</f>
        <v>2.88</v>
      </c>
      <c r="F8" s="68">
        <f>'[2]DEIXALLERIES'!Y18</f>
        <v>6.68</v>
      </c>
      <c r="G8" s="69">
        <f>'[2]DEIXALLERIES'!Y57</f>
        <v>3.28</v>
      </c>
      <c r="H8" s="69">
        <f>'[2]DEIXALLERIES'!Y44</f>
        <v>1.68</v>
      </c>
      <c r="I8" s="88">
        <f>SUM(C8:H8)</f>
        <v>22.650000000000002</v>
      </c>
      <c r="J8" s="1">
        <f>'[2]USUARIS DEIXALLERIES'!Y6</f>
        <v>491</v>
      </c>
    </row>
    <row r="9" spans="1:10" ht="19.5" customHeight="1">
      <c r="A9" s="24" t="s">
        <v>1</v>
      </c>
      <c r="C9" s="70">
        <f>'[2]DEIXALLERIES'!Y71</f>
        <v>14.9</v>
      </c>
      <c r="D9" s="56">
        <f>'[2]DEIXALLERIES'!Y6</f>
        <v>0.48</v>
      </c>
      <c r="E9" s="56">
        <f>'[2]DEIXALLERIES'!Y32</f>
        <v>2.58</v>
      </c>
      <c r="F9" s="56">
        <f>'[2]DEIXALLERIES'!Y19</f>
        <v>6.48</v>
      </c>
      <c r="G9" s="71">
        <f>'[2]DEIXALLERIES'!Y58</f>
        <v>6.48</v>
      </c>
      <c r="H9" s="71">
        <f>'[2]DEIXALLERIES'!Y45</f>
        <v>3.04</v>
      </c>
      <c r="I9" s="89">
        <f>SUM(C9:H9)</f>
        <v>33.96</v>
      </c>
      <c r="J9" s="2">
        <f>'[2]USUARIS DEIXALLERIES'!Y7</f>
        <v>436</v>
      </c>
    </row>
    <row r="10" spans="1:10" ht="19.5" customHeight="1">
      <c r="A10" s="24" t="s">
        <v>2</v>
      </c>
      <c r="C10" s="70">
        <f>'[2]DEIXALLERIES'!Y72</f>
        <v>12.9</v>
      </c>
      <c r="D10" s="56">
        <f>'[2]DEIXALLERIES'!Y7</f>
        <v>1.28</v>
      </c>
      <c r="E10" s="56">
        <f>'[2]DEIXALLERIES'!Y33</f>
        <v>2.2</v>
      </c>
      <c r="F10" s="56">
        <f>'[2]DEIXALLERIES'!Y20</f>
        <v>5.56</v>
      </c>
      <c r="G10" s="71">
        <f>'[2]DEIXALLERIES'!Y59</f>
        <v>3.07</v>
      </c>
      <c r="H10" s="71">
        <f>'[2]DEIXALLERIES'!Y46</f>
        <v>1.82</v>
      </c>
      <c r="I10" s="89">
        <f aca="true" t="shared" si="0" ref="I10:I18">SUM(C10:H10)</f>
        <v>26.83</v>
      </c>
      <c r="J10" s="2">
        <f>'[2]USUARIS DEIXALLERIES'!Y8</f>
        <v>498</v>
      </c>
    </row>
    <row r="11" spans="1:10" ht="19.5" customHeight="1">
      <c r="A11" s="24" t="s">
        <v>3</v>
      </c>
      <c r="C11" s="70">
        <f>'[2]DEIXALLERIES'!Y73</f>
        <v>9.82</v>
      </c>
      <c r="D11" s="56">
        <f>'[2]DEIXALLERIES'!Y8</f>
        <v>0.64</v>
      </c>
      <c r="E11" s="56">
        <f>'[2]DEIXALLERIES'!Y34</f>
        <v>2.82</v>
      </c>
      <c r="F11" s="56">
        <f>'[2]DEIXALLERIES'!Y21</f>
        <v>10.83</v>
      </c>
      <c r="G11" s="71">
        <f>'[2]DEIXALLERIES'!Y60</f>
        <v>7.05</v>
      </c>
      <c r="H11" s="71">
        <f>'[2]DEIXALLERIES'!Y47</f>
        <v>5.04</v>
      </c>
      <c r="I11" s="89">
        <f t="shared" si="0"/>
        <v>36.2</v>
      </c>
      <c r="J11" s="2">
        <f>'[2]USUARIS DEIXALLERIES'!Y9</f>
        <v>530</v>
      </c>
    </row>
    <row r="12" spans="1:10" ht="19.5" customHeight="1">
      <c r="A12" s="24" t="s">
        <v>4</v>
      </c>
      <c r="C12" s="70">
        <f>'[2]DEIXALLERIES'!Y74</f>
        <v>6.2</v>
      </c>
      <c r="D12" s="56">
        <f>'[2]DEIXALLERIES'!Y9</f>
        <v>2.14</v>
      </c>
      <c r="E12" s="56">
        <f>'[2]DEIXALLERIES'!Y35</f>
        <v>2.8</v>
      </c>
      <c r="F12" s="56">
        <f>'[2]DEIXALLERIES'!Y22</f>
        <v>5.9</v>
      </c>
      <c r="G12" s="71">
        <f>'[2]DEIXALLERIES'!Y61</f>
        <v>5.56</v>
      </c>
      <c r="H12" s="71">
        <f>'[2]DEIXALLERIES'!Y48</f>
        <v>3.36</v>
      </c>
      <c r="I12" s="89">
        <f t="shared" si="0"/>
        <v>25.959999999999997</v>
      </c>
      <c r="J12" s="2">
        <f>'[2]USUARIS DEIXALLERIES'!Y10</f>
        <v>549</v>
      </c>
    </row>
    <row r="13" spans="1:10" ht="19.5" customHeight="1">
      <c r="A13" s="24" t="s">
        <v>5</v>
      </c>
      <c r="C13" s="72">
        <f>'[2]DEIXALLERIES'!Y75</f>
        <v>9</v>
      </c>
      <c r="D13" s="53">
        <f>'[2]DEIXALLERIES'!Y10</f>
        <v>1.27</v>
      </c>
      <c r="E13" s="53">
        <f>'[2]DEIXALLERIES'!Y36</f>
        <v>2.08</v>
      </c>
      <c r="F13" s="53">
        <f>'[2]DEIXALLERIES'!Y23</f>
        <v>10.4</v>
      </c>
      <c r="G13" s="55">
        <f>'[2]DEIXALLERIES'!Y62</f>
        <v>7.17</v>
      </c>
      <c r="H13" s="55">
        <f>'[2]DEIXALLERIES'!Y49</f>
        <v>3.36</v>
      </c>
      <c r="I13" s="89">
        <f t="shared" si="0"/>
        <v>33.28</v>
      </c>
      <c r="J13" s="25">
        <f>'[2]USUARIS DEIXALLERIES'!Y11</f>
        <v>576</v>
      </c>
    </row>
    <row r="14" spans="1:10" ht="19.5" customHeight="1">
      <c r="A14" s="24" t="s">
        <v>6</v>
      </c>
      <c r="C14" s="72">
        <f>'[2]DEIXALLERIES'!Y76</f>
        <v>0</v>
      </c>
      <c r="D14" s="53">
        <f>'[2]DEIXALLERIES'!Y11</f>
        <v>1.76</v>
      </c>
      <c r="E14" s="53">
        <f>'[2]DEIXALLERIES'!Y37</f>
        <v>3.12</v>
      </c>
      <c r="F14" s="53">
        <f>'[2]DEIXALLERIES'!Y24</f>
        <v>14.08</v>
      </c>
      <c r="G14" s="55">
        <f>'[2]DEIXALLERIES'!Y63</f>
        <v>5.38</v>
      </c>
      <c r="H14" s="55">
        <f>'[2]DEIXALLERIES'!Y50</f>
        <v>3.36</v>
      </c>
      <c r="I14" s="89">
        <f t="shared" si="0"/>
        <v>27.7</v>
      </c>
      <c r="J14" s="25">
        <f>'[2]USUARIS DEIXALLERIES'!Y12</f>
        <v>693</v>
      </c>
    </row>
    <row r="15" spans="1:10" ht="19.5" customHeight="1">
      <c r="A15" s="24" t="s">
        <v>7</v>
      </c>
      <c r="C15" s="72">
        <f>'[2]DEIXALLERIES'!Y77</f>
        <v>4.84</v>
      </c>
      <c r="D15" s="53">
        <f>'[2]DEIXALLERIES'!Y12</f>
        <v>2.7</v>
      </c>
      <c r="E15" s="53">
        <f>'[2]DEIXALLERIES'!Y38</f>
        <v>2.86</v>
      </c>
      <c r="F15" s="53">
        <f>'[2]DEIXALLERIES'!Y25</f>
        <v>10.08</v>
      </c>
      <c r="G15" s="55">
        <f>'[2]DEIXALLERIES'!Y64</f>
        <v>8.56</v>
      </c>
      <c r="H15" s="55">
        <f>'[2]DEIXALLERIES'!Y51</f>
        <v>6.72</v>
      </c>
      <c r="I15" s="89">
        <f t="shared" si="0"/>
        <v>35.76</v>
      </c>
      <c r="J15" s="25">
        <f>'[2]USUARIS DEIXALLERIES'!Y13</f>
        <v>590</v>
      </c>
    </row>
    <row r="16" spans="1:10" ht="19.5" customHeight="1">
      <c r="A16" s="24" t="s">
        <v>16</v>
      </c>
      <c r="C16" s="72">
        <f>'[2]DEIXALLERIES'!Y78</f>
        <v>11.88</v>
      </c>
      <c r="D16" s="53">
        <f>'[2]DEIXALLERIES'!Y13</f>
        <v>1.16</v>
      </c>
      <c r="E16" s="53">
        <f>'[2]DEIXALLERIES'!Y39</f>
        <v>2.58</v>
      </c>
      <c r="F16" s="53">
        <f>'[2]DEIXALLERIES'!Y26</f>
        <v>6.7</v>
      </c>
      <c r="G16" s="55">
        <f>'[2]DEIXALLERIES'!Y65</f>
        <v>5.71</v>
      </c>
      <c r="H16" s="55">
        <f>'[2]DEIXALLERIES'!Y52</f>
        <v>3.36</v>
      </c>
      <c r="I16" s="89">
        <f>SUM(C16:H16)</f>
        <v>31.39</v>
      </c>
      <c r="J16" s="25">
        <f>'[2]USUARIS DEIXALLERIES'!Y14</f>
        <v>583</v>
      </c>
    </row>
    <row r="17" spans="1:10" ht="19.5" customHeight="1">
      <c r="A17" s="24" t="s">
        <v>8</v>
      </c>
      <c r="C17" s="72">
        <f>'[2]DEIXALLERIES'!Y79</f>
        <v>12.34</v>
      </c>
      <c r="D17" s="53">
        <f>'[2]DEIXALLERIES'!Y14</f>
        <v>0</v>
      </c>
      <c r="E17" s="53">
        <f>'[2]DEIXALLERIES'!Y40</f>
        <v>1</v>
      </c>
      <c r="F17" s="53">
        <f>'[2]DEIXALLERIES'!Y27</f>
        <v>11.1</v>
      </c>
      <c r="G17" s="55">
        <f>'[2]DEIXALLERIES'!Y66</f>
        <v>5.64</v>
      </c>
      <c r="H17" s="55">
        <f>'[2]DEIXALLERIES'!Y53</f>
        <v>0.6</v>
      </c>
      <c r="I17" s="89">
        <f t="shared" si="0"/>
        <v>30.68</v>
      </c>
      <c r="J17" s="25">
        <f>'[2]USUARIS DEIXALLERIES'!Y15</f>
        <v>589</v>
      </c>
    </row>
    <row r="18" spans="1:10" ht="19.5" customHeight="1">
      <c r="A18" s="24" t="s">
        <v>9</v>
      </c>
      <c r="C18" s="72">
        <f>'[2]DEIXALLERIES'!Y80</f>
        <v>13.52</v>
      </c>
      <c r="D18" s="53">
        <f>'[2]DEIXALLERIES'!Y15</f>
        <v>1.12</v>
      </c>
      <c r="E18" s="53">
        <f>'[2]DEIXALLERIES'!Y41</f>
        <v>1.36</v>
      </c>
      <c r="F18" s="53">
        <f>'[2]DEIXALLERIES'!Y28</f>
        <v>8.52</v>
      </c>
      <c r="G18" s="55">
        <f>'[2]DEIXALLERIES'!Y67</f>
        <v>5.47</v>
      </c>
      <c r="H18" s="55">
        <f>'[2]DEIXALLERIES'!Y54</f>
        <v>3.36</v>
      </c>
      <c r="I18" s="89">
        <f t="shared" si="0"/>
        <v>33.35</v>
      </c>
      <c r="J18" s="25">
        <f>'[2]USUARIS DEIXALLERIES'!Y16</f>
        <v>543</v>
      </c>
    </row>
    <row r="19" spans="1:10" ht="19.5" customHeight="1" thickBot="1">
      <c r="A19" s="24" t="s">
        <v>10</v>
      </c>
      <c r="C19" s="73">
        <f>'[2]DEIXALLERIES'!Y81</f>
        <v>5.52</v>
      </c>
      <c r="D19" s="74">
        <f>'[2]DEIXALLERIES'!Y16</f>
        <v>0</v>
      </c>
      <c r="E19" s="74">
        <f>'[2]DEIXALLERIES'!Y42</f>
        <v>2.66</v>
      </c>
      <c r="F19" s="74">
        <f>'[2]DEIXALLERIES'!Y29</f>
        <v>4.65</v>
      </c>
      <c r="G19" s="75">
        <f>'[2]DEIXALLERIES'!Y68</f>
        <v>3.64</v>
      </c>
      <c r="H19" s="75">
        <f>'[2]DEIXALLERIES'!Y55</f>
        <v>4.3</v>
      </c>
      <c r="I19" s="90">
        <f>SUM(C19:H19)</f>
        <v>20.77</v>
      </c>
      <c r="J19" s="26">
        <f>'[2]USUARIS DEIXALLERIES'!Y17</f>
        <v>518</v>
      </c>
    </row>
    <row r="20" spans="1:10" ht="19.5" customHeight="1" thickBot="1">
      <c r="A20" s="6"/>
      <c r="C20" s="59"/>
      <c r="D20" s="59"/>
      <c r="E20" s="59"/>
      <c r="F20" s="59"/>
      <c r="G20" s="59"/>
      <c r="H20" s="59"/>
      <c r="I20" s="59"/>
      <c r="J20" s="5"/>
    </row>
    <row r="21" spans="1:10" ht="19.5" customHeight="1" thickBot="1">
      <c r="A21" s="17" t="s">
        <v>13</v>
      </c>
      <c r="C21" s="76">
        <f aca="true" t="shared" si="1" ref="C21:H21">SUM(C8:C19)</f>
        <v>107.82</v>
      </c>
      <c r="D21" s="77">
        <f t="shared" si="1"/>
        <v>13.780000000000001</v>
      </c>
      <c r="E21" s="77">
        <f t="shared" si="1"/>
        <v>28.94</v>
      </c>
      <c r="F21" s="77">
        <f t="shared" si="1"/>
        <v>100.97999999999999</v>
      </c>
      <c r="G21" s="78">
        <f t="shared" si="1"/>
        <v>67.01</v>
      </c>
      <c r="H21" s="78">
        <f t="shared" si="1"/>
        <v>39.99999999999999</v>
      </c>
      <c r="I21" s="91">
        <f>SUM(C21:G21)</f>
        <v>318.53</v>
      </c>
      <c r="J21" s="27">
        <f>SUM(J8:J19)</f>
        <v>6596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I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23.00390625" style="86" customWidth="1"/>
    <col min="2" max="8" width="14.7109375" style="86" customWidth="1"/>
    <col min="9" max="16384" width="11.421875" style="86" customWidth="1"/>
  </cols>
  <sheetData>
    <row r="1" spans="1:8" ht="15.75" customHeight="1">
      <c r="A1" s="112" t="s">
        <v>17</v>
      </c>
      <c r="B1" s="113"/>
      <c r="C1" s="113"/>
      <c r="D1" s="113"/>
      <c r="E1" s="113"/>
      <c r="F1" s="113"/>
      <c r="G1" s="113"/>
      <c r="H1" s="114"/>
    </row>
    <row r="2" ht="15"/>
    <row r="3" spans="1:8" ht="21" customHeight="1">
      <c r="A3" s="115" t="s">
        <v>34</v>
      </c>
      <c r="B3" s="116"/>
      <c r="C3" s="116"/>
      <c r="D3" s="116"/>
      <c r="E3" s="116"/>
      <c r="F3" s="116"/>
      <c r="G3" s="116"/>
      <c r="H3" s="117"/>
    </row>
    <row r="4" spans="1:8" ht="24.75" customHeight="1">
      <c r="A4" s="92" t="s">
        <v>35</v>
      </c>
      <c r="B4" s="92" t="s">
        <v>36</v>
      </c>
      <c r="C4" s="92" t="s">
        <v>37</v>
      </c>
      <c r="D4" s="92" t="s">
        <v>38</v>
      </c>
      <c r="E4" s="92" t="s">
        <v>39</v>
      </c>
      <c r="F4" s="92" t="s">
        <v>40</v>
      </c>
      <c r="G4" s="92" t="s">
        <v>41</v>
      </c>
      <c r="H4" s="92" t="s">
        <v>42</v>
      </c>
    </row>
    <row r="5" spans="1:8" ht="24.75" customHeight="1">
      <c r="A5" s="93" t="s">
        <v>43</v>
      </c>
      <c r="B5" s="94"/>
      <c r="C5" s="95"/>
      <c r="D5" s="96"/>
      <c r="E5" s="97"/>
      <c r="F5" s="97"/>
      <c r="G5" s="95"/>
      <c r="H5" s="97"/>
    </row>
    <row r="6" spans="1:8" ht="24.75" customHeight="1">
      <c r="A6" s="93" t="s">
        <v>44</v>
      </c>
      <c r="B6" s="97"/>
      <c r="C6" s="97"/>
      <c r="D6" s="98"/>
      <c r="E6" s="99"/>
      <c r="F6" s="97"/>
      <c r="G6" s="97"/>
      <c r="H6" s="100"/>
    </row>
    <row r="7" spans="2:8" ht="15">
      <c r="B7" s="101"/>
      <c r="C7" s="101"/>
      <c r="D7" s="101"/>
      <c r="E7" s="101"/>
      <c r="F7" s="101"/>
      <c r="G7" s="101"/>
      <c r="H7" s="101"/>
    </row>
    <row r="8" spans="1:8" ht="15">
      <c r="A8" s="102" t="s">
        <v>45</v>
      </c>
      <c r="B8" s="101"/>
      <c r="C8" s="101"/>
      <c r="D8" s="101"/>
      <c r="E8" s="101"/>
      <c r="F8" s="101"/>
      <c r="G8" s="101"/>
      <c r="H8" s="101"/>
    </row>
    <row r="9" spans="2:8" ht="15">
      <c r="B9" s="101"/>
      <c r="C9" s="101"/>
      <c r="D9" s="101"/>
      <c r="E9" s="101"/>
      <c r="F9" s="101"/>
      <c r="G9" s="101"/>
      <c r="H9" s="101"/>
    </row>
    <row r="10" ht="15"/>
    <row r="11" ht="15">
      <c r="A11" s="102" t="s">
        <v>46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2014-09-24T08:55:30Z</cp:lastPrinted>
  <dcterms:created xsi:type="dcterms:W3CDTF">2008-05-28T16:13:29Z</dcterms:created>
  <dcterms:modified xsi:type="dcterms:W3CDTF">2016-05-12T14:57:39Z</dcterms:modified>
  <cp:category/>
  <cp:version/>
  <cp:contentType/>
  <cp:contentStatus/>
</cp:coreProperties>
</file>