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30" windowWidth="15480" windowHeight="4695" activeTab="0"/>
  </bookViews>
  <sheets>
    <sheet name="RECOLLIDES" sheetId="1" r:id="rId1"/>
    <sheet name="Deixalleri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<sst xmlns="http://schemas.openxmlformats.org/spreadsheetml/2006/main" count="51" uniqueCount="32">
  <si>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</si>
  <si>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</si>
  <si>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</si>
  <si>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</si>
  <si>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</si>
  <si>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</si>
  <si>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</si>
  <si>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</si>
  <si>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</si>
  <si>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</si>
  <si>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</si>
  <si>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</si>
  <si>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</si>
  <si>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</si>
  <si>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</si>
  <si>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</si>
  <si>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USUARIS/ES</t>
  </si>
  <si>
    <t>Papereres</t>
  </si>
  <si>
    <t>Setembre</t>
  </si>
  <si>
    <t>SANT CELONI</t>
  </si>
  <si>
    <t>PAPER I CARTRÓ (Tn)</t>
  </si>
  <si>
    <t>ENVASOS LLEUGERS (Tn)</t>
  </si>
  <si>
    <t>VIDRE (Tn)</t>
  </si>
  <si>
    <t>Runa (Tn)</t>
  </si>
  <si>
    <t>Ferralla  (Tn)</t>
  </si>
  <si>
    <t>Paper i Cartró (Tn)</t>
  </si>
  <si>
    <t>Fusta (Tn)</t>
  </si>
  <si>
    <t>Voluminosos (Tn)</t>
  </si>
  <si>
    <t>Poda (Tn)</t>
  </si>
  <si>
    <t>TOTAL (Tn)</t>
  </si>
  <si>
    <t>SERVEI DE RECOLLIDA DE PAPER I CARTRÓ, ENVASOS LLEUGERS I VIDRE, 2016</t>
  </si>
  <si>
    <t>SERVEI DE DEIXALLERIA, 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</si>
</sst>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4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0" fontId="4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5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42" fillId="25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7" borderId="0" applyNumberFormat="0" applyBorder="0" applyAlignment="0" applyProtection="0"/>
    <xf numFmtId="0" fontId="17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5" fillId="18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34" fillId="0" borderId="7" applyNumberFormat="0" applyFill="0" applyAlignment="0" applyProtection="0"/>
    <xf numFmtId="0" fontId="11" fillId="0" borderId="8" applyNumberFormat="0" applyFill="0" applyAlignment="0" applyProtection="0"/>
    <xf numFmtId="0" fontId="48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3" fontId="6" fillId="0" borderId="10" xfId="0" applyNumberFormat="1" applyFont="1" applyFill="1" applyBorder="1" applyAlignment="1" applyProtection="1">
      <alignment horizontal="center"/>
      <protection hidden="1"/>
    </xf>
    <xf numFmtId="3" fontId="6" fillId="0" borderId="11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2" xfId="0" applyFont="1" applyFill="1" applyBorder="1" applyAlignment="1" applyProtection="1">
      <alignment horizontal="center" vertical="center" wrapText="1"/>
      <protection hidden="1"/>
    </xf>
    <xf numFmtId="0" fontId="2" fillId="29" borderId="13" xfId="0" applyFont="1" applyFill="1" applyBorder="1" applyAlignment="1" applyProtection="1">
      <alignment horizontal="center" vertical="center"/>
      <protection hidden="1"/>
    </xf>
    <xf numFmtId="0" fontId="4" fillId="29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5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/>
      <protection hidden="1"/>
    </xf>
    <xf numFmtId="0" fontId="4" fillId="31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2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/>
      <protection hidden="1"/>
    </xf>
    <xf numFmtId="3" fontId="2" fillId="0" borderId="11" xfId="0" applyNumberFormat="1" applyFont="1" applyBorder="1" applyAlignment="1" applyProtection="1">
      <alignment horizontal="center"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4" fillId="0" borderId="17" xfId="0" applyNumberFormat="1" applyFont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2" fillId="0" borderId="21" xfId="0" applyNumberFormat="1" applyFont="1" applyBorder="1" applyAlignment="1" applyProtection="1">
      <alignment horizontal="center"/>
      <protection hidden="1"/>
    </xf>
    <xf numFmtId="4" fontId="6" fillId="0" borderId="19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9" xfId="0" applyNumberFormat="1" applyFont="1" applyFill="1" applyBorder="1" applyAlignment="1" applyProtection="1">
      <alignment horizontal="center"/>
      <protection hidden="1"/>
    </xf>
    <xf numFmtId="4" fontId="4" fillId="30" borderId="20" xfId="0" applyNumberFormat="1" applyFont="1" applyFill="1" applyBorder="1" applyAlignment="1" applyProtection="1">
      <alignment horizontal="center"/>
      <protection hidden="1"/>
    </xf>
    <xf numFmtId="4" fontId="4" fillId="31" borderId="21" xfId="0" applyNumberFormat="1" applyFont="1" applyFill="1" applyBorder="1" applyAlignment="1" applyProtection="1">
      <alignment horizontal="center"/>
      <protection hidden="1"/>
    </xf>
    <xf numFmtId="4" fontId="4" fillId="31" borderId="19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9" xfId="0" applyNumberFormat="1" applyFont="1" applyFill="1" applyBorder="1" applyAlignment="1" applyProtection="1">
      <alignment horizontal="center"/>
      <protection hidden="1"/>
    </xf>
    <xf numFmtId="4" fontId="6" fillId="0" borderId="22" xfId="0" applyNumberFormat="1" applyFont="1" applyBorder="1" applyAlignment="1" applyProtection="1">
      <alignment horizontal="center"/>
      <protection hidden="1"/>
    </xf>
    <xf numFmtId="4" fontId="6" fillId="0" borderId="23" xfId="0" applyNumberFormat="1" applyFont="1" applyBorder="1" applyAlignment="1" applyProtection="1">
      <alignment horizontal="center"/>
      <protection hidden="1"/>
    </xf>
    <xf numFmtId="4" fontId="6" fillId="0" borderId="24" xfId="0" applyNumberFormat="1" applyFont="1" applyBorder="1" applyAlignment="1" applyProtection="1">
      <alignment horizontal="center"/>
      <protection hidden="1"/>
    </xf>
    <xf numFmtId="4" fontId="6" fillId="0" borderId="25" xfId="0" applyNumberFormat="1" applyFont="1" applyBorder="1" applyAlignment="1" applyProtection="1">
      <alignment horizontal="center"/>
      <protection hidden="1"/>
    </xf>
    <xf numFmtId="4" fontId="6" fillId="0" borderId="21" xfId="0" applyNumberFormat="1" applyFont="1" applyBorder="1" applyAlignment="1" applyProtection="1">
      <alignment horizontal="center"/>
      <protection hidden="1"/>
    </xf>
    <xf numFmtId="4" fontId="2" fillId="0" borderId="25" xfId="0" applyNumberFormat="1" applyFont="1" applyBorder="1" applyAlignment="1" applyProtection="1">
      <alignment horizontal="center"/>
      <protection hidden="1"/>
    </xf>
    <xf numFmtId="4" fontId="2" fillId="0" borderId="26" xfId="0" applyNumberFormat="1" applyFont="1" applyBorder="1" applyAlignment="1" applyProtection="1">
      <alignment horizontal="center"/>
      <protection hidden="1"/>
    </xf>
    <xf numFmtId="4" fontId="2" fillId="0" borderId="27" xfId="0" applyNumberFormat="1" applyFont="1" applyBorder="1" applyAlignment="1" applyProtection="1">
      <alignment horizontal="center"/>
      <protection hidden="1"/>
    </xf>
    <xf numFmtId="4" fontId="2" fillId="0" borderId="28" xfId="0" applyNumberFormat="1" applyFont="1" applyBorder="1" applyAlignment="1" applyProtection="1">
      <alignment horizontal="center"/>
      <protection hidden="1"/>
    </xf>
    <xf numFmtId="4" fontId="4" fillId="0" borderId="12" xfId="0" applyNumberFormat="1" applyFont="1" applyFill="1" applyBorder="1" applyAlignment="1" applyProtection="1">
      <alignment horizontal="center"/>
      <protection hidden="1"/>
    </xf>
    <xf numFmtId="4" fontId="4" fillId="0" borderId="13" xfId="0" applyNumberFormat="1" applyFont="1" applyFill="1" applyBorder="1" applyAlignment="1" applyProtection="1">
      <alignment horizontal="center"/>
      <protection hidden="1"/>
    </xf>
    <xf numFmtId="4" fontId="4" fillId="0" borderId="18" xfId="0" applyNumberFormat="1" applyFont="1" applyFill="1" applyBorder="1" applyAlignment="1" applyProtection="1">
      <alignment horizont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4" fontId="2" fillId="0" borderId="10" xfId="0" applyNumberFormat="1" applyFont="1" applyBorder="1" applyAlignment="1" applyProtection="1">
      <alignment horizontal="center"/>
      <protection hidden="1"/>
    </xf>
    <xf numFmtId="4" fontId="2" fillId="0" borderId="11" xfId="0" applyNumberFormat="1" applyFont="1" applyBorder="1" applyAlignment="1" applyProtection="1">
      <alignment horizontal="center"/>
      <protection hidden="1"/>
    </xf>
    <xf numFmtId="4" fontId="2" fillId="0" borderId="16" xfId="0" applyNumberFormat="1" applyFont="1" applyBorder="1" applyAlignment="1" applyProtection="1">
      <alignment horizontal="center"/>
      <protection hidden="1"/>
    </xf>
    <xf numFmtId="4" fontId="4" fillId="0" borderId="17" xfId="0" applyNumberFormat="1" applyFont="1" applyFill="1" applyBorder="1" applyAlignment="1" applyProtection="1">
      <alignment horizontal="center"/>
      <protection hidden="1"/>
    </xf>
    <xf numFmtId="0" fontId="4" fillId="31" borderId="15" xfId="0" applyFont="1" applyFill="1" applyBorder="1" applyAlignment="1" applyProtection="1">
      <alignment horizontal="center"/>
      <protection hidden="1"/>
    </xf>
    <xf numFmtId="0" fontId="4" fillId="31" borderId="29" xfId="0" applyFont="1" applyFill="1" applyBorder="1" applyAlignment="1" applyProtection="1">
      <alignment horizontal="center"/>
      <protection hidden="1"/>
    </xf>
    <xf numFmtId="0" fontId="4" fillId="31" borderId="30" xfId="0" applyFont="1" applyFill="1" applyBorder="1" applyAlignment="1" applyProtection="1">
      <alignment horizontal="center"/>
      <protection hidden="1"/>
    </xf>
    <xf numFmtId="0" fontId="4" fillId="32" borderId="15" xfId="0" applyFont="1" applyFill="1" applyBorder="1" applyAlignment="1" applyProtection="1">
      <alignment horizontal="center"/>
      <protection hidden="1"/>
    </xf>
    <xf numFmtId="0" fontId="4" fillId="32" borderId="29" xfId="0" applyFont="1" applyFill="1" applyBorder="1" applyAlignment="1" applyProtection="1">
      <alignment horizontal="center"/>
      <protection hidden="1"/>
    </xf>
    <xf numFmtId="0" fontId="4" fillId="32" borderId="30" xfId="0" applyFont="1" applyFill="1" applyBorder="1" applyAlignment="1" applyProtection="1">
      <alignment horizontal="center"/>
      <protection hidden="1"/>
    </xf>
    <xf numFmtId="0" fontId="7" fillId="29" borderId="15" xfId="0" applyFont="1" applyFill="1" applyBorder="1" applyAlignment="1" applyProtection="1">
      <alignment horizontal="center"/>
      <protection hidden="1"/>
    </xf>
    <xf numFmtId="0" fontId="7" fillId="29" borderId="29" xfId="0" applyFont="1" applyFill="1" applyBorder="1" applyAlignment="1" applyProtection="1">
      <alignment horizontal="center"/>
      <protection hidden="1"/>
    </xf>
    <xf numFmtId="0" fontId="7" fillId="29" borderId="30" xfId="0" applyFont="1" applyFill="1" applyBorder="1" applyAlignment="1" applyProtection="1">
      <alignment horizontal="center"/>
      <protection hidden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475"/>
          <c:w val="0.916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RECOLLIDES!$F$9:$F$20</c:f>
              <c:numCache/>
            </c:numRef>
          </c:val>
        </c:ser>
        <c:gapWidth val="55"/>
        <c:axId val="7685320"/>
        <c:axId val="2059017"/>
      </c:barChart>
      <c:catAx>
        <c:axId val="7685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9017"/>
        <c:crosses val="autoZero"/>
        <c:auto val="1"/>
        <c:lblOffset val="100"/>
        <c:tickLblSkip val="1"/>
        <c:noMultiLvlLbl val="0"/>
      </c:catAx>
      <c:valAx>
        <c:axId val="20590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853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1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825"/>
          <c:w val="0.8512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RECOLLIDES!$J$9:$J$20</c:f>
              <c:numCache/>
            </c:numRef>
          </c:val>
        </c:ser>
        <c:gapWidth val="55"/>
        <c:axId val="18531154"/>
        <c:axId val="32562659"/>
      </c:barChart>
      <c:catAx>
        <c:axId val="18531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562659"/>
        <c:crosses val="autoZero"/>
        <c:auto val="1"/>
        <c:lblOffset val="100"/>
        <c:tickLblSkip val="1"/>
        <c:noMultiLvlLbl val="0"/>
      </c:catAx>
      <c:valAx>
        <c:axId val="325626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311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16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05"/>
          <c:w val="0.916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RECOLLIDES!$N$9:$N$20</c:f>
              <c:numCache/>
            </c:numRef>
          </c:val>
        </c:ser>
        <c:gapWidth val="55"/>
        <c:axId val="24628476"/>
        <c:axId val="20329693"/>
      </c:barChart>
      <c:catAx>
        <c:axId val="24628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329693"/>
        <c:crosses val="autoZero"/>
        <c:auto val="1"/>
        <c:lblOffset val="100"/>
        <c:tickLblSkip val="1"/>
        <c:noMultiLvlLbl val="0"/>
      </c:catAx>
      <c:valAx>
        <c:axId val="203296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284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425"/>
          <c:w val="0.896"/>
          <c:h val="0.776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48749510"/>
        <c:axId val="36092407"/>
      </c:barChart>
      <c:catAx>
        <c:axId val="4874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092407"/>
        <c:crosses val="autoZero"/>
        <c:auto val="1"/>
        <c:lblOffset val="100"/>
        <c:tickLblSkip val="1"/>
        <c:noMultiLvlLbl val="0"/>
      </c:catAx>
      <c:valAx>
        <c:axId val="360924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495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195"/>
          <c:w val="0.9645"/>
          <c:h val="0.79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56396208"/>
        <c:axId val="37803825"/>
      </c:barChart>
      <c:catAx>
        <c:axId val="56396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803825"/>
        <c:crosses val="autoZero"/>
        <c:auto val="1"/>
        <c:lblOffset val="100"/>
        <c:tickLblSkip val="1"/>
        <c:noMultiLvlLbl val="0"/>
      </c:catAx>
      <c:valAx>
        <c:axId val="3780382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56396208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54483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763250" y="6115050"/>
        <a:ext cx="5305425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8674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12</xdr:col>
      <xdr:colOff>361950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67400"/>
        <a:ext cx="61341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llides"/>
      <sheetName val="DEIXALLERIES"/>
      <sheetName val="USUARIS DEIXALLERIES"/>
      <sheetName val="PARC MONTSENY"/>
      <sheetName val="Caldes de Montbui"/>
      <sheetName val="Lliçà d_Amunt"/>
      <sheetName val="Iglus deixalleries"/>
      <sheetName val="Hoja1"/>
    </sheetNames>
    <sheetDataSet>
      <sheetData sheetId="0">
        <row r="4">
          <cell r="AF4">
            <v>17174.59</v>
          </cell>
        </row>
        <row r="5">
          <cell r="AF5">
            <v>14252.5</v>
          </cell>
        </row>
        <row r="6">
          <cell r="AF6">
            <v>18642.2</v>
          </cell>
        </row>
        <row r="7">
          <cell r="AF7">
            <v>15776</v>
          </cell>
        </row>
        <row r="8">
          <cell r="AF8">
            <v>17091.86</v>
          </cell>
        </row>
        <row r="9">
          <cell r="AF9">
            <v>21783.17</v>
          </cell>
        </row>
        <row r="10">
          <cell r="AF10">
            <v>17917.879999999997</v>
          </cell>
        </row>
        <row r="11">
          <cell r="AF11">
            <v>15190</v>
          </cell>
        </row>
        <row r="12">
          <cell r="AF12">
            <v>24900</v>
          </cell>
        </row>
        <row r="13">
          <cell r="AF13">
            <v>19420</v>
          </cell>
        </row>
        <row r="14">
          <cell r="AF14">
            <v>17980</v>
          </cell>
        </row>
        <row r="15">
          <cell r="AF15">
            <v>25865.69</v>
          </cell>
        </row>
        <row r="17">
          <cell r="AF17">
            <v>200</v>
          </cell>
        </row>
        <row r="18">
          <cell r="AF18">
            <v>96.86</v>
          </cell>
        </row>
        <row r="19">
          <cell r="AF19">
            <v>281.9</v>
          </cell>
        </row>
        <row r="20">
          <cell r="AF20">
            <v>120</v>
          </cell>
        </row>
        <row r="21">
          <cell r="AF21">
            <v>75</v>
          </cell>
        </row>
        <row r="22">
          <cell r="AF22">
            <v>122.5</v>
          </cell>
        </row>
        <row r="23">
          <cell r="AF23">
            <v>302.28</v>
          </cell>
        </row>
        <row r="24">
          <cell r="AF24">
            <v>129.39</v>
          </cell>
        </row>
        <row r="25">
          <cell r="AF25">
            <v>157.5</v>
          </cell>
        </row>
        <row r="26">
          <cell r="AF26">
            <v>48</v>
          </cell>
        </row>
        <row r="27">
          <cell r="AF27">
            <v>240.6</v>
          </cell>
        </row>
        <row r="28">
          <cell r="AF28">
            <v>283.33</v>
          </cell>
        </row>
        <row r="70">
          <cell r="AF70">
            <v>16792.62</v>
          </cell>
        </row>
        <row r="71">
          <cell r="AF71">
            <v>16822.63</v>
          </cell>
        </row>
        <row r="72">
          <cell r="AF72">
            <v>19366.34</v>
          </cell>
        </row>
        <row r="73">
          <cell r="AF73">
            <v>16789.19</v>
          </cell>
        </row>
        <row r="74">
          <cell r="AF74">
            <v>17586.59</v>
          </cell>
        </row>
        <row r="75">
          <cell r="AF75">
            <v>23226.67</v>
          </cell>
        </row>
        <row r="76">
          <cell r="AF76">
            <v>19208.570000000003</v>
          </cell>
        </row>
        <row r="77">
          <cell r="AF77">
            <v>16849.93</v>
          </cell>
        </row>
        <row r="78">
          <cell r="AF78">
            <v>23088.73</v>
          </cell>
        </row>
        <row r="79">
          <cell r="AF79">
            <v>18296.45</v>
          </cell>
        </row>
        <row r="80">
          <cell r="AF80">
            <v>17410.34</v>
          </cell>
        </row>
        <row r="81">
          <cell r="AF81">
            <v>22397.65</v>
          </cell>
        </row>
        <row r="83">
          <cell r="AF83">
            <v>34.04</v>
          </cell>
        </row>
        <row r="84">
          <cell r="AF84">
            <v>29.55</v>
          </cell>
        </row>
        <row r="85">
          <cell r="AF85">
            <v>25</v>
          </cell>
        </row>
        <row r="86">
          <cell r="AF86">
            <v>34.44</v>
          </cell>
        </row>
        <row r="87">
          <cell r="AF87">
            <v>27.3</v>
          </cell>
        </row>
        <row r="88">
          <cell r="AF88">
            <v>33.33</v>
          </cell>
        </row>
        <row r="89">
          <cell r="AF89">
            <v>39.62</v>
          </cell>
        </row>
        <row r="90">
          <cell r="AF90">
            <v>90.07</v>
          </cell>
        </row>
        <row r="91">
          <cell r="AF91">
            <v>31.27</v>
          </cell>
        </row>
        <row r="92">
          <cell r="AF92">
            <v>59.65</v>
          </cell>
        </row>
        <row r="93">
          <cell r="AF93">
            <v>34.62</v>
          </cell>
        </row>
        <row r="110">
          <cell r="AF110">
            <v>47411.22</v>
          </cell>
        </row>
        <row r="111">
          <cell r="AF111">
            <v>18374.33</v>
          </cell>
        </row>
        <row r="112">
          <cell r="AF112">
            <v>19151.98</v>
          </cell>
        </row>
        <row r="113">
          <cell r="AF113">
            <v>19991.05</v>
          </cell>
        </row>
        <row r="114">
          <cell r="AF114">
            <v>28067.05</v>
          </cell>
        </row>
        <row r="115">
          <cell r="AF115">
            <v>17853.09</v>
          </cell>
        </row>
        <row r="116">
          <cell r="AF116">
            <v>24020</v>
          </cell>
        </row>
        <row r="117">
          <cell r="AF117">
            <v>18562.84</v>
          </cell>
        </row>
        <row r="118">
          <cell r="AF118">
            <v>37326.14</v>
          </cell>
        </row>
        <row r="119">
          <cell r="AF119">
            <v>18565.98</v>
          </cell>
        </row>
        <row r="120">
          <cell r="AF120">
            <v>23336.27</v>
          </cell>
        </row>
        <row r="121">
          <cell r="AF121">
            <v>21668.89</v>
          </cell>
        </row>
        <row r="123">
          <cell r="AF123">
            <v>248.65</v>
          </cell>
        </row>
        <row r="124">
          <cell r="AF124">
            <v>188.5</v>
          </cell>
        </row>
        <row r="125">
          <cell r="AF125">
            <v>201.95</v>
          </cell>
        </row>
        <row r="127">
          <cell r="AF127">
            <v>209.5</v>
          </cell>
        </row>
        <row r="128">
          <cell r="AF128">
            <v>221.86</v>
          </cell>
        </row>
        <row r="130">
          <cell r="AF130">
            <v>297.97</v>
          </cell>
        </row>
        <row r="131">
          <cell r="AF131">
            <v>146.67</v>
          </cell>
        </row>
        <row r="132">
          <cell r="AF132">
            <v>177.27</v>
          </cell>
        </row>
        <row r="133">
          <cell r="AF133">
            <v>241.08</v>
          </cell>
        </row>
      </sheetData>
      <sheetData sheetId="1">
        <row r="6">
          <cell r="X6">
            <v>1.59</v>
          </cell>
        </row>
        <row r="7">
          <cell r="X7">
            <v>2.19</v>
          </cell>
        </row>
        <row r="8">
          <cell r="X8">
            <v>1.483</v>
          </cell>
        </row>
        <row r="9">
          <cell r="X9">
            <v>1.415</v>
          </cell>
        </row>
        <row r="10">
          <cell r="X10">
            <v>0.795</v>
          </cell>
        </row>
        <row r="11">
          <cell r="X11">
            <v>1.595</v>
          </cell>
        </row>
        <row r="12">
          <cell r="X12">
            <v>1.04</v>
          </cell>
        </row>
        <row r="13">
          <cell r="X13">
            <v>1.92</v>
          </cell>
        </row>
        <row r="14">
          <cell r="X14">
            <v>1.12</v>
          </cell>
        </row>
        <row r="15">
          <cell r="X15">
            <v>2.04</v>
          </cell>
        </row>
        <row r="16">
          <cell r="X16">
            <v>0.6</v>
          </cell>
        </row>
        <row r="18">
          <cell r="X18">
            <v>12.8</v>
          </cell>
        </row>
        <row r="19">
          <cell r="X19">
            <v>6.28</v>
          </cell>
        </row>
        <row r="20">
          <cell r="X20">
            <v>15.14</v>
          </cell>
        </row>
        <row r="21">
          <cell r="X21">
            <v>7.34</v>
          </cell>
        </row>
        <row r="22">
          <cell r="X22">
            <v>4.62</v>
          </cell>
        </row>
        <row r="23">
          <cell r="X23">
            <v>9.32</v>
          </cell>
        </row>
        <row r="24">
          <cell r="X24">
            <v>12.02</v>
          </cell>
        </row>
        <row r="25">
          <cell r="X25">
            <v>14.1</v>
          </cell>
        </row>
        <row r="26">
          <cell r="X26">
            <v>11.84</v>
          </cell>
        </row>
        <row r="27">
          <cell r="X27">
            <v>5</v>
          </cell>
        </row>
        <row r="28">
          <cell r="X28">
            <v>8.6</v>
          </cell>
        </row>
        <row r="29">
          <cell r="X29">
            <v>7.56</v>
          </cell>
        </row>
        <row r="31">
          <cell r="X31">
            <v>0.92</v>
          </cell>
        </row>
        <row r="32">
          <cell r="X32">
            <v>1.86</v>
          </cell>
        </row>
        <row r="33">
          <cell r="X33">
            <v>2.38</v>
          </cell>
        </row>
        <row r="34">
          <cell r="X34">
            <v>1.44</v>
          </cell>
        </row>
        <row r="36">
          <cell r="X36">
            <v>1.9</v>
          </cell>
        </row>
        <row r="37">
          <cell r="X37">
            <v>1.32</v>
          </cell>
        </row>
        <row r="38">
          <cell r="X38">
            <v>3.04</v>
          </cell>
        </row>
        <row r="39">
          <cell r="X39">
            <v>2.42</v>
          </cell>
        </row>
        <row r="41">
          <cell r="X41">
            <v>1.86</v>
          </cell>
        </row>
        <row r="42">
          <cell r="X42">
            <v>2.56</v>
          </cell>
        </row>
        <row r="44">
          <cell r="X44">
            <v>3.07</v>
          </cell>
        </row>
        <row r="45">
          <cell r="X45">
            <v>5.85</v>
          </cell>
        </row>
        <row r="46">
          <cell r="X46">
            <v>3.01</v>
          </cell>
        </row>
        <row r="48">
          <cell r="X48">
            <v>3.9</v>
          </cell>
        </row>
        <row r="49">
          <cell r="X49">
            <v>3.03</v>
          </cell>
        </row>
        <row r="50">
          <cell r="X50">
            <v>3.45</v>
          </cell>
        </row>
        <row r="51">
          <cell r="X51">
            <v>4.41</v>
          </cell>
        </row>
        <row r="53">
          <cell r="X53">
            <v>2.08</v>
          </cell>
        </row>
        <row r="54">
          <cell r="X54">
            <v>3.17</v>
          </cell>
        </row>
        <row r="55">
          <cell r="X55">
            <v>3.9</v>
          </cell>
        </row>
        <row r="57">
          <cell r="X57">
            <v>8.82</v>
          </cell>
        </row>
        <row r="58">
          <cell r="X58">
            <v>6.38</v>
          </cell>
        </row>
        <row r="59">
          <cell r="X59">
            <v>8.48</v>
          </cell>
        </row>
        <row r="60">
          <cell r="X60">
            <v>5.2</v>
          </cell>
        </row>
        <row r="61">
          <cell r="X61">
            <v>4.18</v>
          </cell>
        </row>
        <row r="63">
          <cell r="X63">
            <v>6.7</v>
          </cell>
        </row>
        <row r="64">
          <cell r="X64">
            <v>7.68</v>
          </cell>
        </row>
        <row r="65">
          <cell r="X65">
            <v>7.5</v>
          </cell>
        </row>
        <row r="66">
          <cell r="X66">
            <v>4.54</v>
          </cell>
        </row>
        <row r="67">
          <cell r="X67">
            <v>4.94</v>
          </cell>
        </row>
        <row r="68">
          <cell r="X68">
            <v>4.46</v>
          </cell>
        </row>
        <row r="70">
          <cell r="X70">
            <v>8.64</v>
          </cell>
        </row>
        <row r="71">
          <cell r="X71">
            <v>11.24</v>
          </cell>
        </row>
        <row r="72">
          <cell r="X72">
            <v>14.74</v>
          </cell>
        </row>
        <row r="73">
          <cell r="X73">
            <v>13.3</v>
          </cell>
        </row>
        <row r="74">
          <cell r="X74">
            <v>11.16</v>
          </cell>
        </row>
        <row r="76">
          <cell r="X76">
            <v>9.66</v>
          </cell>
        </row>
        <row r="78">
          <cell r="X78">
            <v>9.74</v>
          </cell>
        </row>
        <row r="79">
          <cell r="X79">
            <v>9.06</v>
          </cell>
        </row>
        <row r="80">
          <cell r="X80">
            <v>8.6</v>
          </cell>
        </row>
        <row r="81">
          <cell r="X81">
            <v>10.66</v>
          </cell>
        </row>
      </sheetData>
      <sheetData sheetId="2">
        <row r="6">
          <cell r="X6">
            <v>588</v>
          </cell>
        </row>
        <row r="7">
          <cell r="X7">
            <v>512</v>
          </cell>
        </row>
        <row r="8">
          <cell r="X8">
            <v>533</v>
          </cell>
        </row>
        <row r="9">
          <cell r="X9">
            <v>535</v>
          </cell>
        </row>
        <row r="10">
          <cell r="X10">
            <v>449</v>
          </cell>
        </row>
        <row r="11">
          <cell r="X11">
            <v>500</v>
          </cell>
        </row>
        <row r="12">
          <cell r="X12">
            <v>607</v>
          </cell>
        </row>
        <row r="13">
          <cell r="X13">
            <v>688</v>
          </cell>
        </row>
        <row r="14">
          <cell r="X14">
            <v>545</v>
          </cell>
        </row>
        <row r="15">
          <cell r="X15">
            <v>448</v>
          </cell>
        </row>
        <row r="16">
          <cell r="X16">
            <v>441</v>
          </cell>
        </row>
        <row r="17">
          <cell r="X17">
            <v>537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zoomScale="75" zoomScaleNormal="75" zoomScalePageLayoutView="65" workbookViewId="0" topLeftCell="A1">
      <selection activeCell="D7" sqref="D7"/>
    </sheetView>
  </sheetViews>
  <sheetFormatPr defaultColWidth="25.7109375" defaultRowHeight="19.5" customHeight="1"/>
  <cols>
    <col min="1" max="1" width="21.140625" style="4" customWidth="1"/>
    <col min="2" max="2" width="7.8515625" style="4" customWidth="1"/>
    <col min="3" max="3" width="18.7109375" style="7" customWidth="1"/>
    <col min="4" max="4" width="19.28125" style="7" customWidth="1"/>
    <col min="5" max="5" width="15.7109375" style="7" customWidth="1"/>
    <col min="6" max="6" width="14.8515625" style="7" customWidth="1"/>
    <col min="7" max="7" width="12.8515625" style="7" customWidth="1"/>
    <col min="8" max="9" width="18.7109375" style="7" customWidth="1"/>
    <col min="10" max="10" width="14.8515625" style="7" customWidth="1"/>
    <col min="11" max="11" width="12.8515625" style="7" customWidth="1"/>
    <col min="12" max="12" width="18.7109375" style="7" customWidth="1"/>
    <col min="13" max="13" width="18.7109375" style="4" customWidth="1"/>
    <col min="14" max="14" width="14.8515625" style="7" customWidth="1"/>
    <col min="15" max="16" width="14.00390625" style="7" customWidth="1"/>
    <col min="17" max="17" width="13.421875" style="7" customWidth="1"/>
    <col min="18" max="18" width="3.8515625" style="4" customWidth="1"/>
    <col min="19" max="19" width="16.57421875" style="7" customWidth="1"/>
    <col min="20" max="20" width="13.8515625" style="7" customWidth="1"/>
    <col min="21" max="21" width="5.421875" style="4" customWidth="1"/>
    <col min="22" max="16384" width="25.7109375" style="4" customWidth="1"/>
  </cols>
  <sheetData>
    <row r="2" spans="1:4" ht="19.5" customHeight="1">
      <c r="A2" s="3"/>
      <c r="C2" s="5" t="s">
        <v>19</v>
      </c>
      <c r="D2" s="6"/>
    </row>
    <row r="3" spans="1:2" ht="19.5" customHeight="1">
      <c r="A3" s="8"/>
      <c r="B3" s="8"/>
    </row>
    <row r="4" ht="19.5" customHeight="1">
      <c r="C4" s="9" t="s">
        <v>30</v>
      </c>
    </row>
    <row r="5" spans="1:2" ht="19.5" customHeight="1" thickBot="1">
      <c r="A5" s="8"/>
      <c r="B5" s="8"/>
    </row>
    <row r="6" spans="1:20" ht="19.5" customHeight="1" thickBot="1">
      <c r="A6" s="8"/>
      <c r="B6" s="8"/>
      <c r="C6" s="87" t="s">
        <v>20</v>
      </c>
      <c r="D6" s="88"/>
      <c r="E6" s="88"/>
      <c r="F6" s="89"/>
      <c r="H6" s="81" t="s">
        <v>21</v>
      </c>
      <c r="I6" s="82"/>
      <c r="J6" s="83"/>
      <c r="K6" s="10"/>
      <c r="L6" s="84" t="s">
        <v>22</v>
      </c>
      <c r="M6" s="85"/>
      <c r="N6" s="86"/>
      <c r="O6" s="10"/>
      <c r="P6" s="4"/>
      <c r="R6" s="7"/>
      <c r="S6" s="4"/>
      <c r="T6" s="4"/>
    </row>
    <row r="7" spans="1:15" s="12" customFormat="1" ht="33" customHeight="1" thickBot="1">
      <c r="A7" s="11"/>
      <c r="C7" s="13" t="s">
        <v>11</v>
      </c>
      <c r="D7" s="14" t="s">
        <v>12</v>
      </c>
      <c r="E7" s="14" t="s">
        <v>17</v>
      </c>
      <c r="F7" s="15" t="s">
        <v>14</v>
      </c>
      <c r="G7" s="16"/>
      <c r="H7" s="17" t="s">
        <v>11</v>
      </c>
      <c r="I7" s="18" t="s">
        <v>13</v>
      </c>
      <c r="J7" s="19" t="s">
        <v>15</v>
      </c>
      <c r="K7" s="20"/>
      <c r="L7" s="21" t="s">
        <v>11</v>
      </c>
      <c r="M7" s="22" t="s">
        <v>13</v>
      </c>
      <c r="N7" s="23" t="s">
        <v>15</v>
      </c>
      <c r="O7" s="24"/>
    </row>
    <row r="8" spans="1:20" ht="19.5" customHeight="1" thickBot="1">
      <c r="A8" s="25"/>
      <c r="K8" s="4"/>
      <c r="M8" s="7"/>
      <c r="O8" s="4"/>
      <c r="P8" s="4"/>
      <c r="Q8" s="4"/>
      <c r="S8" s="4"/>
      <c r="T8" s="4"/>
    </row>
    <row r="9" spans="1:20" ht="19.5" customHeight="1">
      <c r="A9" s="26" t="s">
        <v>0</v>
      </c>
      <c r="C9" s="50">
        <f>('[1]Recollides'!AF4)/1000</f>
        <v>17.17459</v>
      </c>
      <c r="D9" s="50">
        <f>('[1]Recollides'!AF17)/1000</f>
        <v>0.2</v>
      </c>
      <c r="E9" s="50">
        <f>('[1]Recollides'!AF30)/1000</f>
        <v>0</v>
      </c>
      <c r="F9" s="50">
        <f aca="true" t="shared" si="0" ref="F9:F20">SUM(C9:E9)</f>
        <v>17.374589999999998</v>
      </c>
      <c r="G9" s="51"/>
      <c r="H9" s="52">
        <f>('[1]Recollides'!AF70)/1000</f>
        <v>16.79262</v>
      </c>
      <c r="I9" s="53">
        <f>('[1]Recollides'!AF83)/1000</f>
        <v>0.03404</v>
      </c>
      <c r="J9" s="50">
        <f>SUM(H9:I9)</f>
        <v>16.82666</v>
      </c>
      <c r="K9" s="54"/>
      <c r="L9" s="50">
        <f>('[1]Recollides'!AF110)/1000</f>
        <v>47.41122</v>
      </c>
      <c r="M9" s="53">
        <f>('[1]Recollides'!AF123)/1000</f>
        <v>0.24865</v>
      </c>
      <c r="N9" s="50">
        <f>SUM(L9:M9)</f>
        <v>47.65987</v>
      </c>
      <c r="O9" s="27"/>
      <c r="P9" s="4"/>
      <c r="Q9" s="4"/>
      <c r="S9" s="4"/>
      <c r="T9" s="4"/>
    </row>
    <row r="10" spans="1:20" ht="19.5" customHeight="1">
      <c r="A10" s="28" t="s">
        <v>1</v>
      </c>
      <c r="C10" s="50">
        <f>('[1]Recollides'!AF5)/1000</f>
        <v>14.2525</v>
      </c>
      <c r="D10" s="50">
        <f>('[1]Recollides'!AF18)/1000</f>
        <v>0.09686</v>
      </c>
      <c r="E10" s="50">
        <f>('[1]Recollides'!AF31)/1000</f>
        <v>0</v>
      </c>
      <c r="F10" s="50">
        <f t="shared" si="0"/>
        <v>14.349359999999999</v>
      </c>
      <c r="G10" s="51"/>
      <c r="H10" s="52">
        <f>('[1]Recollides'!AF71)/1000</f>
        <v>16.82263</v>
      </c>
      <c r="I10" s="53">
        <f>('[1]Recollides'!AF84)/1000</f>
        <v>0.02955</v>
      </c>
      <c r="J10" s="50">
        <f>SUM(H10:I10)</f>
        <v>16.85218</v>
      </c>
      <c r="K10" s="54"/>
      <c r="L10" s="50">
        <f>('[1]Recollides'!AF111)/1000</f>
        <v>18.37433</v>
      </c>
      <c r="M10" s="53">
        <f>('[1]Recollides'!AF124)/1000</f>
        <v>0.1885</v>
      </c>
      <c r="N10" s="50">
        <f>SUM(L10:M10)</f>
        <v>18.56283</v>
      </c>
      <c r="O10" s="27"/>
      <c r="P10" s="4"/>
      <c r="Q10" s="4"/>
      <c r="S10" s="4"/>
      <c r="T10" s="4"/>
    </row>
    <row r="11" spans="1:20" ht="19.5" customHeight="1">
      <c r="A11" s="28" t="s">
        <v>2</v>
      </c>
      <c r="C11" s="50">
        <f>('[1]Recollides'!AF6)/1000</f>
        <v>18.6422</v>
      </c>
      <c r="D11" s="50">
        <f>('[1]Recollides'!AF19)/1000</f>
        <v>0.2819</v>
      </c>
      <c r="E11" s="50">
        <f>('[1]Recollides'!AF32)/1000</f>
        <v>0</v>
      </c>
      <c r="F11" s="50">
        <f t="shared" si="0"/>
        <v>18.9241</v>
      </c>
      <c r="G11" s="51"/>
      <c r="H11" s="52">
        <f>('[1]Recollides'!AF72)/1000</f>
        <v>19.36634</v>
      </c>
      <c r="I11" s="53">
        <f>('[1]Recollides'!AF85)/1000</f>
        <v>0.025</v>
      </c>
      <c r="J11" s="50">
        <f>SUM(H11:I11)</f>
        <v>19.39134</v>
      </c>
      <c r="K11" s="54"/>
      <c r="L11" s="50">
        <f>('[1]Recollides'!AF112)/1000</f>
        <v>19.15198</v>
      </c>
      <c r="M11" s="53">
        <f>('[1]Recollides'!AF125)/1000</f>
        <v>0.20195</v>
      </c>
      <c r="N11" s="50">
        <f>SUM(L11:M11)</f>
        <v>19.35393</v>
      </c>
      <c r="O11" s="27"/>
      <c r="P11" s="4"/>
      <c r="Q11" s="4"/>
      <c r="S11" s="4"/>
      <c r="T11" s="4"/>
    </row>
    <row r="12" spans="1:20" ht="19.5" customHeight="1">
      <c r="A12" s="28" t="s">
        <v>3</v>
      </c>
      <c r="C12" s="50">
        <f>('[1]Recollides'!AF7)/1000</f>
        <v>15.776</v>
      </c>
      <c r="D12" s="50">
        <f>('[1]Recollides'!AF20)/1000</f>
        <v>0.12</v>
      </c>
      <c r="E12" s="50">
        <f>('[1]Recollides'!AF33)/1000</f>
        <v>0</v>
      </c>
      <c r="F12" s="50">
        <f t="shared" si="0"/>
        <v>15.895999999999999</v>
      </c>
      <c r="G12" s="51"/>
      <c r="H12" s="52">
        <f>('[1]Recollides'!AF73)/1000</f>
        <v>16.789189999999998</v>
      </c>
      <c r="I12" s="53">
        <f>('[1]Recollides'!AF86)/1000</f>
        <v>0.03444</v>
      </c>
      <c r="J12" s="50">
        <f>SUM(H12:I12)</f>
        <v>16.823629999999998</v>
      </c>
      <c r="K12" s="54"/>
      <c r="L12" s="50">
        <f>('[1]Recollides'!AF113)/1000</f>
        <v>19.991049999999998</v>
      </c>
      <c r="M12" s="53">
        <f>('[1]Recollides'!AF126)/1000</f>
        <v>0</v>
      </c>
      <c r="N12" s="50">
        <f>SUM(L12:M12)</f>
        <v>19.991049999999998</v>
      </c>
      <c r="O12" s="27"/>
      <c r="P12" s="4"/>
      <c r="Q12" s="4"/>
      <c r="S12" s="4"/>
      <c r="T12" s="4"/>
    </row>
    <row r="13" spans="1:20" ht="19.5" customHeight="1">
      <c r="A13" s="28" t="s">
        <v>4</v>
      </c>
      <c r="C13" s="50">
        <f>('[1]Recollides'!AF8)/1000</f>
        <v>17.09186</v>
      </c>
      <c r="D13" s="50">
        <f>('[1]Recollides'!AF21)/1000</f>
        <v>0.075</v>
      </c>
      <c r="E13" s="50">
        <f>('[1]Recollides'!AF34)/1000</f>
        <v>0</v>
      </c>
      <c r="F13" s="50">
        <f t="shared" si="0"/>
        <v>17.16686</v>
      </c>
      <c r="G13" s="51"/>
      <c r="H13" s="52">
        <f>('[1]Recollides'!AF74)/1000</f>
        <v>17.58659</v>
      </c>
      <c r="I13" s="53">
        <f>('[1]Recollides'!AF87)/1000</f>
        <v>0.0273</v>
      </c>
      <c r="J13" s="50">
        <f>SUM(H13:I13)</f>
        <v>17.61389</v>
      </c>
      <c r="K13" s="54"/>
      <c r="L13" s="50">
        <f>('[1]Recollides'!AF114)/1000</f>
        <v>28.06705</v>
      </c>
      <c r="M13" s="53">
        <f>('[1]Recollides'!AF127)/1000</f>
        <v>0.2095</v>
      </c>
      <c r="N13" s="50">
        <f>SUM(L13:M13)</f>
        <v>28.276549999999997</v>
      </c>
      <c r="O13" s="27"/>
      <c r="P13" s="4"/>
      <c r="Q13" s="4"/>
      <c r="S13" s="4"/>
      <c r="T13" s="4"/>
    </row>
    <row r="14" spans="1:20" ht="19.5" customHeight="1">
      <c r="A14" s="28" t="s">
        <v>5</v>
      </c>
      <c r="C14" s="50">
        <f>('[1]Recollides'!AF9)/1000</f>
        <v>21.78317</v>
      </c>
      <c r="D14" s="50">
        <f>('[1]Recollides'!AF22)/1000</f>
        <v>0.1225</v>
      </c>
      <c r="E14" s="50">
        <f>('[1]Recollides'!AF35)/1000</f>
        <v>0</v>
      </c>
      <c r="F14" s="50">
        <f t="shared" si="0"/>
        <v>21.905669999999997</v>
      </c>
      <c r="G14" s="51"/>
      <c r="H14" s="52">
        <f>('[1]Recollides'!AF75)/1000</f>
        <v>23.22667</v>
      </c>
      <c r="I14" s="53">
        <f>('[1]Recollides'!AF88)/1000</f>
        <v>0.03333</v>
      </c>
      <c r="J14" s="50">
        <f aca="true" t="shared" si="1" ref="J14:J20">SUM(H14:I14)</f>
        <v>23.259999999999998</v>
      </c>
      <c r="K14" s="54"/>
      <c r="L14" s="50">
        <f>('[1]Recollides'!AF115)/1000</f>
        <v>17.85309</v>
      </c>
      <c r="M14" s="53">
        <f>('[1]Recollides'!AF128)/1000</f>
        <v>0.22186</v>
      </c>
      <c r="N14" s="50">
        <f aca="true" t="shared" si="2" ref="N14:N20">SUM(L14:M14)</f>
        <v>18.07495</v>
      </c>
      <c r="O14" s="27"/>
      <c r="P14" s="4"/>
      <c r="Q14" s="4"/>
      <c r="S14" s="4"/>
      <c r="T14" s="4"/>
    </row>
    <row r="15" spans="1:20" ht="19.5" customHeight="1">
      <c r="A15" s="28" t="s">
        <v>6</v>
      </c>
      <c r="C15" s="50">
        <f>('[1]Recollides'!AF10)/1000</f>
        <v>17.917879999999997</v>
      </c>
      <c r="D15" s="50">
        <f>('[1]Recollides'!AF23)/1000</f>
        <v>0.30228</v>
      </c>
      <c r="E15" s="50">
        <f>('[1]Recollides'!AF36)/1000</f>
        <v>0</v>
      </c>
      <c r="F15" s="50">
        <f t="shared" si="0"/>
        <v>18.220159999999996</v>
      </c>
      <c r="G15" s="51"/>
      <c r="H15" s="52">
        <f>('[1]Recollides'!AF76)/1000</f>
        <v>19.20857</v>
      </c>
      <c r="I15" s="53">
        <f>('[1]Recollides'!AF89)/1000</f>
        <v>0.039619999999999995</v>
      </c>
      <c r="J15" s="50">
        <f t="shared" si="1"/>
        <v>19.24819</v>
      </c>
      <c r="K15" s="54"/>
      <c r="L15" s="50">
        <f>('[1]Recollides'!AF116)/1000</f>
        <v>24.02</v>
      </c>
      <c r="M15" s="53">
        <f>('[1]Recollides'!AF129)/1000</f>
        <v>0</v>
      </c>
      <c r="N15" s="50">
        <f t="shared" si="2"/>
        <v>24.02</v>
      </c>
      <c r="O15" s="27"/>
      <c r="P15" s="4"/>
      <c r="Q15" s="4"/>
      <c r="S15" s="4"/>
      <c r="T15" s="4"/>
    </row>
    <row r="16" spans="1:20" ht="19.5" customHeight="1">
      <c r="A16" s="28" t="s">
        <v>7</v>
      </c>
      <c r="C16" s="50">
        <f>('[1]Recollides'!AF11)/1000</f>
        <v>15.19</v>
      </c>
      <c r="D16" s="50">
        <f>('[1]Recollides'!AF24)/1000</f>
        <v>0.12938999999999998</v>
      </c>
      <c r="E16" s="50">
        <f>('[1]Recollides'!AF37)/1000</f>
        <v>0</v>
      </c>
      <c r="F16" s="50">
        <f t="shared" si="0"/>
        <v>15.31939</v>
      </c>
      <c r="G16" s="51"/>
      <c r="H16" s="52">
        <f>('[1]Recollides'!AF77)/1000</f>
        <v>16.84993</v>
      </c>
      <c r="I16" s="53">
        <f>('[1]Recollides'!AF90)/1000</f>
        <v>0.09007</v>
      </c>
      <c r="J16" s="50">
        <f t="shared" si="1"/>
        <v>16.94</v>
      </c>
      <c r="K16" s="54"/>
      <c r="L16" s="50">
        <f>('[1]Recollides'!AF117)/1000</f>
        <v>18.56284</v>
      </c>
      <c r="M16" s="53">
        <f>('[1]Recollides'!AF130)/1000</f>
        <v>0.29797</v>
      </c>
      <c r="N16" s="50">
        <f t="shared" si="2"/>
        <v>18.86081</v>
      </c>
      <c r="O16" s="27"/>
      <c r="P16" s="4"/>
      <c r="Q16" s="4"/>
      <c r="S16" s="4"/>
      <c r="T16" s="4"/>
    </row>
    <row r="17" spans="1:20" ht="19.5" customHeight="1">
      <c r="A17" s="28" t="s">
        <v>18</v>
      </c>
      <c r="C17" s="50">
        <f>('[1]Recollides'!AF12)/1000</f>
        <v>24.9</v>
      </c>
      <c r="D17" s="50">
        <f>('[1]Recollides'!AF25)/1000</f>
        <v>0.1575</v>
      </c>
      <c r="E17" s="50">
        <f>('[1]Recollides'!AF38)/1000</f>
        <v>0</v>
      </c>
      <c r="F17" s="50">
        <f t="shared" si="0"/>
        <v>25.057499999999997</v>
      </c>
      <c r="G17" s="51"/>
      <c r="H17" s="52">
        <f>('[1]Recollides'!AF78)/1000</f>
        <v>23.088729999999998</v>
      </c>
      <c r="I17" s="53">
        <f>('[1]Recollides'!AF91)/1000</f>
        <v>0.03127</v>
      </c>
      <c r="J17" s="50">
        <f t="shared" si="1"/>
        <v>23.119999999999997</v>
      </c>
      <c r="K17" s="54"/>
      <c r="L17" s="50">
        <f>('[1]Recollides'!AF118)/1000</f>
        <v>37.32614</v>
      </c>
      <c r="M17" s="53">
        <f>('[1]Recollides'!AF131)/1000</f>
        <v>0.14667</v>
      </c>
      <c r="N17" s="50">
        <f t="shared" si="2"/>
        <v>37.47281</v>
      </c>
      <c r="O17" s="27"/>
      <c r="P17" s="4"/>
      <c r="Q17" s="4"/>
      <c r="S17" s="4"/>
      <c r="T17" s="4"/>
    </row>
    <row r="18" spans="1:20" ht="19.5" customHeight="1">
      <c r="A18" s="28" t="s">
        <v>8</v>
      </c>
      <c r="C18" s="50">
        <f>('[1]Recollides'!AF13)/1000</f>
        <v>19.42</v>
      </c>
      <c r="D18" s="50">
        <f>('[1]Recollides'!AF26)/1000</f>
        <v>0.048</v>
      </c>
      <c r="E18" s="50">
        <f>('[1]Recollides'!AF39)/1000</f>
        <v>0</v>
      </c>
      <c r="F18" s="50">
        <f t="shared" si="0"/>
        <v>19.468</v>
      </c>
      <c r="G18" s="51"/>
      <c r="H18" s="52">
        <f>('[1]Recollides'!AF79)/1000</f>
        <v>18.29645</v>
      </c>
      <c r="I18" s="53">
        <f>('[1]Recollides'!AF92)/1000</f>
        <v>0.05965</v>
      </c>
      <c r="J18" s="50">
        <f t="shared" si="1"/>
        <v>18.3561</v>
      </c>
      <c r="K18" s="54"/>
      <c r="L18" s="50">
        <f>('[1]Recollides'!AF119)/1000</f>
        <v>18.56598</v>
      </c>
      <c r="M18" s="53">
        <f>('[1]Recollides'!AF132)/1000</f>
        <v>0.17727</v>
      </c>
      <c r="N18" s="50">
        <f t="shared" si="2"/>
        <v>18.74325</v>
      </c>
      <c r="O18" s="27"/>
      <c r="P18" s="4"/>
      <c r="Q18" s="4"/>
      <c r="S18" s="4"/>
      <c r="T18" s="4"/>
    </row>
    <row r="19" spans="1:20" ht="19.5" customHeight="1">
      <c r="A19" s="28" t="s">
        <v>9</v>
      </c>
      <c r="C19" s="50">
        <f>('[1]Recollides'!AF14)/1000</f>
        <v>17.98</v>
      </c>
      <c r="D19" s="50">
        <f>('[1]Recollides'!AF27)/1000</f>
        <v>0.24059999999999998</v>
      </c>
      <c r="E19" s="50">
        <f>('[1]Recollides'!AF40)/1000</f>
        <v>0</v>
      </c>
      <c r="F19" s="50">
        <f t="shared" si="0"/>
        <v>18.2206</v>
      </c>
      <c r="G19" s="51"/>
      <c r="H19" s="52">
        <f>('[1]Recollides'!AF80)/1000</f>
        <v>17.41034</v>
      </c>
      <c r="I19" s="53">
        <f>('[1]Recollides'!AF93)/1000</f>
        <v>0.03462</v>
      </c>
      <c r="J19" s="50">
        <f t="shared" si="1"/>
        <v>17.444960000000002</v>
      </c>
      <c r="K19" s="54"/>
      <c r="L19" s="50">
        <f>('[1]Recollides'!AF120)/1000</f>
        <v>23.33627</v>
      </c>
      <c r="M19" s="53">
        <f>('[1]Recollides'!AF133)/1000</f>
        <v>0.24108000000000002</v>
      </c>
      <c r="N19" s="50">
        <f t="shared" si="2"/>
        <v>23.57735</v>
      </c>
      <c r="O19" s="27"/>
      <c r="P19" s="4"/>
      <c r="Q19" s="4"/>
      <c r="S19" s="4"/>
      <c r="T19" s="4"/>
    </row>
    <row r="20" spans="1:20" ht="19.5" customHeight="1" thickBot="1">
      <c r="A20" s="29" t="s">
        <v>10</v>
      </c>
      <c r="C20" s="50">
        <f>('[1]Recollides'!AF15)/1000</f>
        <v>25.865689999999997</v>
      </c>
      <c r="D20" s="50">
        <f>('[1]Recollides'!AF28)/1000</f>
        <v>0.28332999999999997</v>
      </c>
      <c r="E20" s="50">
        <f>('[1]Recollides'!AF41)/1000</f>
        <v>0</v>
      </c>
      <c r="F20" s="50">
        <f t="shared" si="0"/>
        <v>26.149019999999997</v>
      </c>
      <c r="G20" s="51"/>
      <c r="H20" s="52">
        <f>('[1]Recollides'!AF81)/1000</f>
        <v>22.397650000000002</v>
      </c>
      <c r="I20" s="53">
        <f>('[1]Recollides'!AF94)/1000</f>
        <v>0</v>
      </c>
      <c r="J20" s="50">
        <f t="shared" si="1"/>
        <v>22.397650000000002</v>
      </c>
      <c r="K20" s="54"/>
      <c r="L20" s="50">
        <f>('[1]Recollides'!AF121)/1000</f>
        <v>21.66889</v>
      </c>
      <c r="M20" s="53">
        <f>('[1]Recollides'!AF134)/1000</f>
        <v>0</v>
      </c>
      <c r="N20" s="50">
        <f t="shared" si="2"/>
        <v>21.66889</v>
      </c>
      <c r="O20" s="27"/>
      <c r="P20" s="4"/>
      <c r="Q20" s="4"/>
      <c r="S20" s="4"/>
      <c r="T20" s="4"/>
    </row>
    <row r="21" spans="3:20" ht="19.5" customHeight="1" thickBot="1">
      <c r="C21" s="55"/>
      <c r="D21" s="55"/>
      <c r="E21" s="55"/>
      <c r="F21" s="55"/>
      <c r="G21" s="55"/>
      <c r="H21" s="56"/>
      <c r="I21" s="56"/>
      <c r="J21" s="56"/>
      <c r="K21" s="57"/>
      <c r="L21" s="56"/>
      <c r="M21" s="56"/>
      <c r="N21" s="56"/>
      <c r="O21" s="30"/>
      <c r="P21" s="4"/>
      <c r="Q21" s="4"/>
      <c r="S21" s="4"/>
      <c r="T21" s="4"/>
    </row>
    <row r="22" spans="1:15" s="32" customFormat="1" ht="19.5" customHeight="1" thickBot="1">
      <c r="A22" s="31" t="s">
        <v>15</v>
      </c>
      <c r="C22" s="58">
        <f>SUM(C9:C20)</f>
        <v>225.99388999999996</v>
      </c>
      <c r="D22" s="58">
        <f>SUM(D9:D20)</f>
        <v>2.0573599999999996</v>
      </c>
      <c r="E22" s="58">
        <f>SUM(E9:E20)</f>
        <v>0</v>
      </c>
      <c r="F22" s="58">
        <f>SUM(C22:E22)</f>
        <v>228.05124999999995</v>
      </c>
      <c r="G22" s="59"/>
      <c r="H22" s="60">
        <f>SUM(H9:H20)</f>
        <v>227.83570999999998</v>
      </c>
      <c r="I22" s="61">
        <f>SUM(I9:I20)</f>
        <v>0.43888999999999995</v>
      </c>
      <c r="J22" s="61">
        <f>SUM(H22:I22)</f>
        <v>228.27459999999996</v>
      </c>
      <c r="K22" s="62"/>
      <c r="L22" s="63">
        <f>SUM(L9:L20)</f>
        <v>294.32884</v>
      </c>
      <c r="M22" s="63">
        <f>SUM(M9:M20)</f>
        <v>1.9334500000000001</v>
      </c>
      <c r="N22" s="63">
        <f>SUM(L22:M22)</f>
        <v>296.26229</v>
      </c>
      <c r="O22" s="33"/>
    </row>
    <row r="23" spans="1:20" s="35" customFormat="1" ht="19.5" customHeight="1">
      <c r="A23" s="34"/>
      <c r="C23" s="36"/>
      <c r="D23" s="37"/>
      <c r="E23" s="37"/>
      <c r="F23" s="37"/>
      <c r="G23" s="37"/>
      <c r="H23" s="38"/>
      <c r="I23" s="37"/>
      <c r="J23" s="37"/>
      <c r="K23" s="37"/>
      <c r="L23" s="37"/>
      <c r="M23" s="34"/>
      <c r="N23" s="37"/>
      <c r="O23" s="37"/>
      <c r="P23" s="37"/>
      <c r="Q23" s="37"/>
      <c r="R23" s="34"/>
      <c r="S23" s="38"/>
      <c r="T23" s="38"/>
    </row>
    <row r="27" ht="20.25" customHeight="1"/>
  </sheetData>
  <sheetProtection sheet="1"/>
  <mergeCells count="3">
    <mergeCell ref="H6:J6"/>
    <mergeCell ref="L6:N6"/>
    <mergeCell ref="C6:F6"/>
  </mergeCells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59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="75" zoomScaleNormal="75" workbookViewId="0" topLeftCell="A1">
      <selection activeCell="C5" sqref="C5"/>
    </sheetView>
  </sheetViews>
  <sheetFormatPr defaultColWidth="11.00390625" defaultRowHeight="15"/>
  <cols>
    <col min="1" max="1" width="22.140625" style="40" customWidth="1"/>
    <col min="2" max="2" width="7.8515625" style="40" customWidth="1"/>
    <col min="3" max="6" width="18.57421875" style="40" customWidth="1"/>
    <col min="7" max="7" width="18.57421875" style="41" customWidth="1"/>
    <col min="8" max="10" width="18.57421875" style="40" customWidth="1"/>
    <col min="11" max="16384" width="11.00390625" style="40" customWidth="1"/>
  </cols>
  <sheetData>
    <row r="1" spans="1:14" s="4" customFormat="1" ht="19.5" customHeight="1">
      <c r="A1" s="39"/>
      <c r="B1" s="6"/>
      <c r="C1" s="7"/>
      <c r="D1" s="6"/>
      <c r="E1" s="7"/>
      <c r="F1" s="7"/>
      <c r="G1" s="7"/>
      <c r="H1" s="7"/>
      <c r="J1" s="7"/>
      <c r="K1" s="7"/>
      <c r="M1" s="7"/>
      <c r="N1" s="7"/>
    </row>
    <row r="2" spans="1:14" s="4" customFormat="1" ht="19.5" customHeight="1">
      <c r="A2" s="3"/>
      <c r="C2" s="5" t="s">
        <v>19</v>
      </c>
      <c r="D2" s="6"/>
      <c r="E2" s="7"/>
      <c r="F2" s="7"/>
      <c r="G2" s="7"/>
      <c r="H2" s="7"/>
      <c r="J2" s="7"/>
      <c r="K2" s="7"/>
      <c r="M2" s="7"/>
      <c r="N2" s="7"/>
    </row>
    <row r="3" spans="1:14" s="4" customFormat="1" ht="19.5" customHeight="1">
      <c r="A3" s="8"/>
      <c r="B3" s="8"/>
      <c r="C3" s="7"/>
      <c r="D3" s="7"/>
      <c r="E3" s="7"/>
      <c r="F3" s="7"/>
      <c r="G3" s="7"/>
      <c r="H3" s="7"/>
      <c r="J3" s="7"/>
      <c r="K3" s="7"/>
      <c r="M3" s="7"/>
      <c r="N3" s="7"/>
    </row>
    <row r="4" spans="3:14" s="4" customFormat="1" ht="19.5" customHeight="1">
      <c r="C4" s="9" t="s">
        <v>31</v>
      </c>
      <c r="D4" s="7"/>
      <c r="F4" s="7"/>
      <c r="G4" s="7"/>
      <c r="H4" s="7"/>
      <c r="J4" s="7"/>
      <c r="K4" s="7"/>
      <c r="M4" s="7"/>
      <c r="N4" s="7"/>
    </row>
    <row r="5" ht="19.5" customHeight="1" thickBot="1"/>
    <row r="6" spans="1:10" ht="33" customHeight="1" thickBot="1">
      <c r="A6" s="11"/>
      <c r="C6" s="42" t="s">
        <v>23</v>
      </c>
      <c r="D6" s="43" t="s">
        <v>24</v>
      </c>
      <c r="E6" s="43" t="s">
        <v>25</v>
      </c>
      <c r="F6" s="43" t="s">
        <v>26</v>
      </c>
      <c r="G6" s="44" t="s">
        <v>27</v>
      </c>
      <c r="H6" s="44" t="s">
        <v>28</v>
      </c>
      <c r="I6" s="76" t="s">
        <v>29</v>
      </c>
      <c r="J6" s="45" t="s">
        <v>16</v>
      </c>
    </row>
    <row r="7" spans="1:10" ht="19.5" customHeight="1" thickBot="1">
      <c r="A7" s="25"/>
      <c r="C7" s="7"/>
      <c r="D7" s="7"/>
      <c r="E7" s="7"/>
      <c r="F7" s="7"/>
      <c r="G7" s="7"/>
      <c r="H7" s="7"/>
      <c r="I7" s="7"/>
      <c r="J7" s="7"/>
    </row>
    <row r="8" spans="1:10" ht="19.5" customHeight="1">
      <c r="A8" s="46" t="s">
        <v>0</v>
      </c>
      <c r="C8" s="64">
        <f>'[1]DEIXALLERIES'!X70</f>
        <v>8.64</v>
      </c>
      <c r="D8" s="65">
        <f>'[1]DEIXALLERIES'!X5</f>
        <v>0</v>
      </c>
      <c r="E8" s="65">
        <f>'[1]DEIXALLERIES'!X31</f>
        <v>0.92</v>
      </c>
      <c r="F8" s="65">
        <f>'[1]DEIXALLERIES'!X18</f>
        <v>12.8</v>
      </c>
      <c r="G8" s="66">
        <f>'[1]DEIXALLERIES'!X57</f>
        <v>8.82</v>
      </c>
      <c r="H8" s="66">
        <f>'[1]DEIXALLERIES'!X44</f>
        <v>3.07</v>
      </c>
      <c r="I8" s="77">
        <f>SUM(C8:H8)</f>
        <v>34.25</v>
      </c>
      <c r="J8" s="1">
        <f>'[1]USUARIS DEIXALLERIES'!X6</f>
        <v>588</v>
      </c>
    </row>
    <row r="9" spans="1:10" ht="19.5" customHeight="1">
      <c r="A9" s="46" t="s">
        <v>1</v>
      </c>
      <c r="C9" s="67">
        <f>'[1]DEIXALLERIES'!X71</f>
        <v>11.24</v>
      </c>
      <c r="D9" s="53">
        <f>'[1]DEIXALLERIES'!X6</f>
        <v>1.59</v>
      </c>
      <c r="E9" s="53">
        <f>'[1]DEIXALLERIES'!X32</f>
        <v>1.86</v>
      </c>
      <c r="F9" s="53">
        <f>'[1]DEIXALLERIES'!X19</f>
        <v>6.28</v>
      </c>
      <c r="G9" s="68">
        <f>'[1]DEIXALLERIES'!X58</f>
        <v>6.38</v>
      </c>
      <c r="H9" s="68">
        <f>'[1]DEIXALLERIES'!X45</f>
        <v>5.85</v>
      </c>
      <c r="I9" s="78">
        <f aca="true" t="shared" si="0" ref="I9:I19">SUM(C9:H9)</f>
        <v>33.199999999999996</v>
      </c>
      <c r="J9" s="2">
        <f>'[1]USUARIS DEIXALLERIES'!X7</f>
        <v>512</v>
      </c>
    </row>
    <row r="10" spans="1:10" ht="19.5" customHeight="1">
      <c r="A10" s="46" t="s">
        <v>2</v>
      </c>
      <c r="C10" s="67">
        <f>'[1]DEIXALLERIES'!X72</f>
        <v>14.74</v>
      </c>
      <c r="D10" s="53">
        <f>'[1]DEIXALLERIES'!X7</f>
        <v>2.19</v>
      </c>
      <c r="E10" s="53">
        <f>'[1]DEIXALLERIES'!X33</f>
        <v>2.38</v>
      </c>
      <c r="F10" s="53">
        <f>'[1]DEIXALLERIES'!X20</f>
        <v>15.14</v>
      </c>
      <c r="G10" s="68">
        <f>'[1]DEIXALLERIES'!X59</f>
        <v>8.48</v>
      </c>
      <c r="H10" s="68">
        <f>'[1]DEIXALLERIES'!X46</f>
        <v>3.01</v>
      </c>
      <c r="I10" s="78">
        <f t="shared" si="0"/>
        <v>45.940000000000005</v>
      </c>
      <c r="J10" s="2">
        <f>'[1]USUARIS DEIXALLERIES'!X8</f>
        <v>533</v>
      </c>
    </row>
    <row r="11" spans="1:10" ht="19.5" customHeight="1">
      <c r="A11" s="46" t="s">
        <v>3</v>
      </c>
      <c r="C11" s="67">
        <f>'[1]DEIXALLERIES'!X73</f>
        <v>13.3</v>
      </c>
      <c r="D11" s="53">
        <f>'[1]DEIXALLERIES'!X8</f>
        <v>1.483</v>
      </c>
      <c r="E11" s="53">
        <f>'[1]DEIXALLERIES'!X34</f>
        <v>1.44</v>
      </c>
      <c r="F11" s="53">
        <f>'[1]DEIXALLERIES'!X21</f>
        <v>7.34</v>
      </c>
      <c r="G11" s="68">
        <f>'[1]DEIXALLERIES'!X60</f>
        <v>5.2</v>
      </c>
      <c r="H11" s="68">
        <f>'[1]DEIXALLERIES'!X47</f>
        <v>0</v>
      </c>
      <c r="I11" s="78">
        <f t="shared" si="0"/>
        <v>28.763</v>
      </c>
      <c r="J11" s="2">
        <f>'[1]USUARIS DEIXALLERIES'!X9</f>
        <v>535</v>
      </c>
    </row>
    <row r="12" spans="1:10" ht="19.5" customHeight="1">
      <c r="A12" s="46" t="s">
        <v>4</v>
      </c>
      <c r="C12" s="67">
        <f>'[1]DEIXALLERIES'!X74</f>
        <v>11.16</v>
      </c>
      <c r="D12" s="53">
        <f>'[1]DEIXALLERIES'!X9</f>
        <v>1.415</v>
      </c>
      <c r="E12" s="53">
        <f>'[1]DEIXALLERIES'!X35</f>
        <v>0</v>
      </c>
      <c r="F12" s="53">
        <f>'[1]DEIXALLERIES'!X22</f>
        <v>4.62</v>
      </c>
      <c r="G12" s="68">
        <f>'[1]DEIXALLERIES'!X61</f>
        <v>4.18</v>
      </c>
      <c r="H12" s="68">
        <f>'[1]DEIXALLERIES'!X48</f>
        <v>3.9</v>
      </c>
      <c r="I12" s="78">
        <f t="shared" si="0"/>
        <v>25.275</v>
      </c>
      <c r="J12" s="2">
        <f>'[1]USUARIS DEIXALLERIES'!X10</f>
        <v>449</v>
      </c>
    </row>
    <row r="13" spans="1:10" ht="19.5" customHeight="1">
      <c r="A13" s="46" t="s">
        <v>5</v>
      </c>
      <c r="C13" s="69">
        <f>'[1]DEIXALLERIES'!X75</f>
        <v>0</v>
      </c>
      <c r="D13" s="50">
        <f>'[1]DEIXALLERIES'!X10</f>
        <v>0.795</v>
      </c>
      <c r="E13" s="50">
        <f>'[1]DEIXALLERIES'!X36</f>
        <v>1.9</v>
      </c>
      <c r="F13" s="50">
        <f>'[1]DEIXALLERIES'!X23</f>
        <v>9.32</v>
      </c>
      <c r="G13" s="52">
        <f>'[1]DEIXALLERIES'!X62</f>
        <v>0</v>
      </c>
      <c r="H13" s="52">
        <f>'[1]DEIXALLERIES'!X49</f>
        <v>3.03</v>
      </c>
      <c r="I13" s="78">
        <f t="shared" si="0"/>
        <v>15.045</v>
      </c>
      <c r="J13" s="47">
        <f>'[1]USUARIS DEIXALLERIES'!X11</f>
        <v>500</v>
      </c>
    </row>
    <row r="14" spans="1:10" ht="19.5" customHeight="1">
      <c r="A14" s="46" t="s">
        <v>6</v>
      </c>
      <c r="C14" s="69">
        <f>'[1]DEIXALLERIES'!X76</f>
        <v>9.66</v>
      </c>
      <c r="D14" s="50">
        <f>'[1]DEIXALLERIES'!X11</f>
        <v>1.595</v>
      </c>
      <c r="E14" s="50">
        <f>'[1]DEIXALLERIES'!X37</f>
        <v>1.32</v>
      </c>
      <c r="F14" s="50">
        <f>'[1]DEIXALLERIES'!X24</f>
        <v>12.02</v>
      </c>
      <c r="G14" s="52">
        <f>'[1]DEIXALLERIES'!X63</f>
        <v>6.7</v>
      </c>
      <c r="H14" s="52">
        <f>'[1]DEIXALLERIES'!X50</f>
        <v>3.45</v>
      </c>
      <c r="I14" s="78">
        <f t="shared" si="0"/>
        <v>34.745</v>
      </c>
      <c r="J14" s="47">
        <f>'[1]USUARIS DEIXALLERIES'!X12</f>
        <v>607</v>
      </c>
    </row>
    <row r="15" spans="1:10" ht="19.5" customHeight="1">
      <c r="A15" s="46" t="s">
        <v>7</v>
      </c>
      <c r="C15" s="69">
        <f>'[1]DEIXALLERIES'!X77</f>
        <v>0</v>
      </c>
      <c r="D15" s="50">
        <f>'[1]DEIXALLERIES'!X12</f>
        <v>1.04</v>
      </c>
      <c r="E15" s="50">
        <f>'[1]DEIXALLERIES'!X38</f>
        <v>3.04</v>
      </c>
      <c r="F15" s="50">
        <f>'[1]DEIXALLERIES'!X25</f>
        <v>14.1</v>
      </c>
      <c r="G15" s="52">
        <f>'[1]DEIXALLERIES'!X64</f>
        <v>7.68</v>
      </c>
      <c r="H15" s="52">
        <f>'[1]DEIXALLERIES'!X51</f>
        <v>4.41</v>
      </c>
      <c r="I15" s="78">
        <f t="shared" si="0"/>
        <v>30.27</v>
      </c>
      <c r="J15" s="47">
        <f>'[1]USUARIS DEIXALLERIES'!X13</f>
        <v>688</v>
      </c>
    </row>
    <row r="16" spans="1:10" ht="19.5" customHeight="1">
      <c r="A16" s="46" t="s">
        <v>18</v>
      </c>
      <c r="C16" s="69">
        <f>'[1]DEIXALLERIES'!X78</f>
        <v>9.74</v>
      </c>
      <c r="D16" s="50">
        <f>'[1]DEIXALLERIES'!X13</f>
        <v>1.92</v>
      </c>
      <c r="E16" s="50">
        <f>'[1]DEIXALLERIES'!X39</f>
        <v>2.42</v>
      </c>
      <c r="F16" s="50">
        <f>'[1]DEIXALLERIES'!X26</f>
        <v>11.84</v>
      </c>
      <c r="G16" s="52">
        <f>'[1]DEIXALLERIES'!X65</f>
        <v>7.5</v>
      </c>
      <c r="H16" s="52">
        <f>'[1]DEIXALLERIES'!X52</f>
        <v>0</v>
      </c>
      <c r="I16" s="78">
        <f t="shared" si="0"/>
        <v>33.42</v>
      </c>
      <c r="J16" s="47">
        <f>'[1]USUARIS DEIXALLERIES'!X14</f>
        <v>545</v>
      </c>
    </row>
    <row r="17" spans="1:10" ht="19.5" customHeight="1">
      <c r="A17" s="46" t="s">
        <v>8</v>
      </c>
      <c r="C17" s="69">
        <f>'[1]DEIXALLERIES'!X79</f>
        <v>9.06</v>
      </c>
      <c r="D17" s="50">
        <f>'[1]DEIXALLERIES'!X14</f>
        <v>1.12</v>
      </c>
      <c r="E17" s="50">
        <f>'[1]DEIXALLERIES'!X40</f>
        <v>0</v>
      </c>
      <c r="F17" s="50">
        <f>'[1]DEIXALLERIES'!X27</f>
        <v>5</v>
      </c>
      <c r="G17" s="52">
        <f>'[1]DEIXALLERIES'!X66</f>
        <v>4.54</v>
      </c>
      <c r="H17" s="52">
        <f>'[1]DEIXALLERIES'!X53</f>
        <v>2.08</v>
      </c>
      <c r="I17" s="78">
        <f t="shared" si="0"/>
        <v>21.799999999999997</v>
      </c>
      <c r="J17" s="47">
        <f>'[1]USUARIS DEIXALLERIES'!X15</f>
        <v>448</v>
      </c>
    </row>
    <row r="18" spans="1:10" ht="19.5" customHeight="1">
      <c r="A18" s="46" t="s">
        <v>9</v>
      </c>
      <c r="C18" s="69">
        <f>'[1]DEIXALLERIES'!X80</f>
        <v>8.6</v>
      </c>
      <c r="D18" s="50">
        <f>'[1]DEIXALLERIES'!X15</f>
        <v>2.04</v>
      </c>
      <c r="E18" s="50">
        <f>'[1]DEIXALLERIES'!X41</f>
        <v>1.86</v>
      </c>
      <c r="F18" s="50">
        <f>'[1]DEIXALLERIES'!X28</f>
        <v>8.6</v>
      </c>
      <c r="G18" s="52">
        <f>'[1]DEIXALLERIES'!X67</f>
        <v>4.94</v>
      </c>
      <c r="H18" s="52">
        <f>'[1]DEIXALLERIES'!X54</f>
        <v>3.17</v>
      </c>
      <c r="I18" s="78">
        <f t="shared" si="0"/>
        <v>29.21</v>
      </c>
      <c r="J18" s="47">
        <f>'[1]USUARIS DEIXALLERIES'!X16</f>
        <v>441</v>
      </c>
    </row>
    <row r="19" spans="1:10" ht="19.5" customHeight="1" thickBot="1">
      <c r="A19" s="46" t="s">
        <v>10</v>
      </c>
      <c r="C19" s="70">
        <f>'[1]DEIXALLERIES'!X81</f>
        <v>10.66</v>
      </c>
      <c r="D19" s="71">
        <f>'[1]DEIXALLERIES'!X16</f>
        <v>0.6</v>
      </c>
      <c r="E19" s="71">
        <f>'[1]DEIXALLERIES'!X42</f>
        <v>2.56</v>
      </c>
      <c r="F19" s="71">
        <f>'[1]DEIXALLERIES'!X29</f>
        <v>7.56</v>
      </c>
      <c r="G19" s="72">
        <f>'[1]DEIXALLERIES'!X68</f>
        <v>4.46</v>
      </c>
      <c r="H19" s="72">
        <f>'[1]DEIXALLERIES'!X55</f>
        <v>3.9</v>
      </c>
      <c r="I19" s="79">
        <f t="shared" si="0"/>
        <v>29.74</v>
      </c>
      <c r="J19" s="48">
        <f>'[1]USUARIS DEIXALLERIES'!X17</f>
        <v>537</v>
      </c>
    </row>
    <row r="20" spans="1:10" ht="19.5" customHeight="1" thickBot="1">
      <c r="A20" s="4"/>
      <c r="C20" s="56"/>
      <c r="D20" s="56"/>
      <c r="E20" s="56"/>
      <c r="F20" s="56"/>
      <c r="G20" s="56"/>
      <c r="H20" s="56"/>
      <c r="I20" s="56"/>
      <c r="J20" s="7"/>
    </row>
    <row r="21" spans="1:10" ht="19.5" customHeight="1" thickBot="1">
      <c r="A21" s="31" t="s">
        <v>14</v>
      </c>
      <c r="C21" s="73">
        <f aca="true" t="shared" si="1" ref="C21:J21">SUM(C8:C19)</f>
        <v>106.79999999999998</v>
      </c>
      <c r="D21" s="74">
        <f t="shared" si="1"/>
        <v>15.787999999999998</v>
      </c>
      <c r="E21" s="74">
        <f t="shared" si="1"/>
        <v>19.7</v>
      </c>
      <c r="F21" s="74">
        <f t="shared" si="1"/>
        <v>114.61999999999999</v>
      </c>
      <c r="G21" s="75">
        <f t="shared" si="1"/>
        <v>68.88</v>
      </c>
      <c r="H21" s="75">
        <f t="shared" si="1"/>
        <v>35.87</v>
      </c>
      <c r="I21" s="80">
        <f t="shared" si="1"/>
        <v>361.658</v>
      </c>
      <c r="J21" s="49">
        <f t="shared" si="1"/>
        <v>6383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sheet="1"/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64" r:id="rId2"/>
  <headerFooter>
    <oddHeader>&amp;R Pàgina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2014-03-17T08:19:24Z</cp:lastPrinted>
  <dcterms:created xsi:type="dcterms:W3CDTF">2008-05-28T16:13:29Z</dcterms:created>
  <dcterms:modified xsi:type="dcterms:W3CDTF">2017-01-16T12:18:43Z</dcterms:modified>
  <cp:category/>
  <cp:version/>
  <cp:contentType/>
  <cp:contentStatus/>
</cp:coreProperties>
</file>