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965" windowWidth="15480" windowHeight="595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<sst xmlns="http://schemas.openxmlformats.org/spreadsheetml/2006/main" count="72" uniqueCount="38">
  <si>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</si>
  <si>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</si>
  <si>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</si>
  <si>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</si>
  <si>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</si>
  <si>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</si>
  <si>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</si>
  <si>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</si>
  <si>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</si>
  <si>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</si>
  <si>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</si>
  <si>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</si>
  <si>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</si>
  <si>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</si>
  <si>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</si>
  <si>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</si>
  <si>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</si>
  <si>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Setembre</t>
  </si>
  <si>
    <t>SANT ANTONI DE VILAMAJOR</t>
  </si>
  <si>
    <t>Porta a Porta P/C domiciliari</t>
  </si>
  <si>
    <t>Porta a Porta P/C comercial</t>
  </si>
  <si>
    <t>Porta a porta envasos lleugers</t>
  </si>
  <si>
    <t>Nota: Ambdós gràfics fan referència a les dades de recollida  Porta a porta de la pàgina 1</t>
  </si>
  <si>
    <t>PAPER I CARTRÓ (Tn)</t>
  </si>
  <si>
    <t>ENVASOS LLEUGERS (Tn)</t>
  </si>
  <si>
    <t>VIDRE (Tn)</t>
  </si>
  <si>
    <t>Orgànica (Tn)</t>
  </si>
  <si>
    <t>Resta (Tn)</t>
  </si>
  <si>
    <t>Voluminosos (Tn)</t>
  </si>
  <si>
    <t>Runa (Tn)</t>
  </si>
  <si>
    <t>Ferralla  (Tn)</t>
  </si>
  <si>
    <t>Paper i Cartró (Tn)</t>
  </si>
  <si>
    <t>Fusta (Tn)</t>
  </si>
  <si>
    <t>Poda (Tn)</t>
  </si>
  <si>
    <t>TOTAL (Tn)</t>
  </si>
  <si>
    <t>SERVEI DE RECOLLIDA DE PAPER I CARTRÓ, ENVASOS LLEUGERS I VIDRE, 2016</t>
  </si>
  <si>
    <t>SERVEI DE RECOLLIDA PORTA A PORTA D'ORGÀNICA, RESTA I VOLUMINOSOS, 2016</t>
  </si>
  <si>
    <t>SERVEI DE DEIXALLERIA, 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</si>
</sst>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_-* #,##0.00_-;\-* #,##0.00_-;_-* &quot;-&quot;??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&quot;€&quot;* #,##0_-;\-&quot;€&quot;* #,##0_-;_-&quot;€&quot;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Calibri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4" borderId="0" applyNumberFormat="0" applyBorder="0" applyAlignment="0" applyProtection="0"/>
    <xf numFmtId="0" fontId="44" fillId="18" borderId="1" applyNumberFormat="0" applyAlignment="0" applyProtection="0"/>
    <xf numFmtId="0" fontId="45" fillId="19" borderId="2" applyNumberFormat="0" applyAlignment="0" applyProtection="0"/>
    <xf numFmtId="0" fontId="46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7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0" fillId="18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53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2" fillId="29" borderId="13" xfId="0" applyFont="1" applyFill="1" applyBorder="1" applyAlignment="1" applyProtection="1">
      <alignment horizontal="center" vertical="center" wrapText="1" shrinkToFit="1"/>
      <protection hidden="1"/>
    </xf>
    <xf numFmtId="0" fontId="2" fillId="29" borderId="13" xfId="0" applyFont="1" applyFill="1" applyBorder="1" applyAlignment="1" applyProtection="1">
      <alignment horizontal="center" vertical="center" wrapText="1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/>
      <protection hidden="1"/>
    </xf>
    <xf numFmtId="3" fontId="4" fillId="0" borderId="16" xfId="0" applyNumberFormat="1" applyFont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4" fontId="4" fillId="33" borderId="16" xfId="0" applyNumberFormat="1" applyFont="1" applyFill="1" applyBorder="1" applyAlignment="1" applyProtection="1">
      <alignment horizontal="center"/>
      <protection hidden="1"/>
    </xf>
    <xf numFmtId="4" fontId="4" fillId="34" borderId="16" xfId="0" applyNumberFormat="1" applyFont="1" applyFill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6" fillId="0" borderId="20" xfId="0" applyNumberFormat="1" applyFont="1" applyBorder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4" fontId="4" fillId="0" borderId="16" xfId="0" applyNumberFormat="1" applyFont="1" applyFill="1" applyBorder="1" applyAlignment="1" applyProtection="1">
      <alignment horizontal="center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4" fontId="4" fillId="35" borderId="16" xfId="0" applyNumberFormat="1" applyFont="1" applyFill="1" applyBorder="1" applyAlignment="1" applyProtection="1">
      <alignment horizontal="center"/>
      <protection hidden="1"/>
    </xf>
    <xf numFmtId="0" fontId="7" fillId="29" borderId="28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4" fillId="32" borderId="28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4" fillId="31" borderId="28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2875"/>
          <c:w val="0.9117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ACUMULAT ANY 2016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375"/>
          <c:y val="0.23575"/>
          <c:w val="0.638"/>
          <c:h val="0.73425"/>
        </c:manualLayout>
      </c:layout>
      <c:pieChart>
        <c:varyColors val="1"/>
        <c:ser>
          <c:idx val="0"/>
          <c:order val="0"/>
          <c:tx>
            <c:strRef>
              <c:f>'[1]PARC MONTSENY'!$G$43:$H$43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MONTSENY'!$G$43:$H$43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MONTSENY'!$G$56:$H$56</c:f>
              <c:numCache>
                <c:ptCount val="2"/>
                <c:pt idx="0">
                  <c:v>1286876.09</c:v>
                </c:pt>
                <c:pt idx="1">
                  <c:v>516900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17625"/>
          <c:w val="0.606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75"/>
          <c:w val="0.896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1473586"/>
        <c:axId val="59044547"/>
      </c:bar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15"/>
          <c:w val="0.9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163887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3975"/>
          <c:w val="0.861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RECOLLIDES!$L$9:$L$20</c:f>
              <c:numCache/>
            </c:numRef>
          </c:val>
        </c:ser>
        <c:gapWidth val="55"/>
        <c:axId val="45765388"/>
        <c:axId val="9235309"/>
      </c:bar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55"/>
          <c:w val="0.91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RECOLLIDES!$P$9:$P$20</c:f>
              <c:numCache/>
            </c:numRef>
          </c:val>
        </c:ser>
        <c:gapWidth val="55"/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15"/>
          <c:w val="0.9472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3"/>
        <c:axId val="21653952"/>
        <c:axId val="60667841"/>
      </c:bar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75"/>
          <c:w val="0.91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overlap val="-25"/>
        <c:gapWidth val="75"/>
        <c:axId val="9139658"/>
        <c:axId val="15148059"/>
      </c:barChart>
      <c:catAx>
        <c:axId val="9139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DE PAPER CARTRÓ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925"/>
          <c:w val="0.917"/>
          <c:h val="0.7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RECOLLIDES!$E$7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7.48</c:v>
                </c:pt>
                <c:pt idx="1">
                  <c:v>5.9</c:v>
                </c:pt>
                <c:pt idx="2">
                  <c:v>5.94</c:v>
                </c:pt>
                <c:pt idx="3">
                  <c:v>5.56</c:v>
                </c:pt>
                <c:pt idx="4">
                  <c:v>5.16</c:v>
                </c:pt>
                <c:pt idx="5">
                  <c:v>6.8</c:v>
                </c:pt>
                <c:pt idx="6">
                  <c:v>6.68</c:v>
                </c:pt>
                <c:pt idx="7">
                  <c:v>5.32</c:v>
                </c:pt>
                <c:pt idx="8">
                  <c:v>7.56</c:v>
                </c:pt>
                <c:pt idx="9">
                  <c:v>5.78</c:v>
                </c:pt>
                <c:pt idx="10">
                  <c:v>4.54</c:v>
                </c:pt>
                <c:pt idx="11">
                  <c:v>10.3</c:v>
                </c:pt>
              </c:numCache>
            </c:numRef>
          </c:val>
        </c:ser>
        <c:ser>
          <c:idx val="1"/>
          <c:order val="1"/>
          <c:tx>
            <c:v>Porta a Porta P/C comercial</c:v>
          </c:tx>
          <c:spPr>
            <a:solidFill>
              <a:srgbClr val="558ED5">
                <a:alpha val="45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RECOLLIDES!$F$9:$F$20</c:f>
              <c:numCache>
                <c:ptCount val="12"/>
                <c:pt idx="0">
                  <c:v>4.24</c:v>
                </c:pt>
                <c:pt idx="1">
                  <c:v>6.46</c:v>
                </c:pt>
                <c:pt idx="2">
                  <c:v>3</c:v>
                </c:pt>
                <c:pt idx="3">
                  <c:v>3.76</c:v>
                </c:pt>
                <c:pt idx="4">
                  <c:v>3.92</c:v>
                </c:pt>
                <c:pt idx="5">
                  <c:v>6.04</c:v>
                </c:pt>
                <c:pt idx="6">
                  <c:v>3.72</c:v>
                </c:pt>
                <c:pt idx="7">
                  <c:v>2.94</c:v>
                </c:pt>
                <c:pt idx="8">
                  <c:v>4.78</c:v>
                </c:pt>
                <c:pt idx="9">
                  <c:v>6.46</c:v>
                </c:pt>
                <c:pt idx="10">
                  <c:v>3.08</c:v>
                </c:pt>
                <c:pt idx="11">
                  <c:v>3.18</c:v>
                </c:pt>
              </c:numCache>
            </c:numRef>
          </c:val>
        </c:ser>
        <c:overlap val="100"/>
        <c:gapWidth val="0"/>
        <c:axId val="2114804"/>
        <c:axId val="19033237"/>
      </c:barChart>
      <c:catAx>
        <c:axId val="211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4804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4475"/>
          <c:w val="0.8192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05"/>
          <c:w val="0.90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RECOLLIDES!$J$9:$J$20</c:f>
              <c:strCache>
                <c:ptCount val="1"/>
                <c:pt idx="0">
                  <c:v>12,48 11,28 12,78 12,96 13,48 13,30 15,32 13,92 12,66 14,06 12,70 12,44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RECOLLIDES!$J$9:$J$20</c:f>
              <c:numCache>
                <c:ptCount val="12"/>
                <c:pt idx="0">
                  <c:v>12.48</c:v>
                </c:pt>
                <c:pt idx="1">
                  <c:v>11.28</c:v>
                </c:pt>
                <c:pt idx="2">
                  <c:v>12.78</c:v>
                </c:pt>
                <c:pt idx="3">
                  <c:v>12.96</c:v>
                </c:pt>
                <c:pt idx="4">
                  <c:v>13.48</c:v>
                </c:pt>
                <c:pt idx="5">
                  <c:v>13.3</c:v>
                </c:pt>
                <c:pt idx="6">
                  <c:v>15.32</c:v>
                </c:pt>
                <c:pt idx="7">
                  <c:v>13.92</c:v>
                </c:pt>
                <c:pt idx="8">
                  <c:v>12.66</c:v>
                </c:pt>
                <c:pt idx="9">
                  <c:v>14.06</c:v>
                </c:pt>
                <c:pt idx="10">
                  <c:v>12.7</c:v>
                </c:pt>
                <c:pt idx="11">
                  <c:v>12.44</c:v>
                </c:pt>
              </c:numCache>
            </c:numRef>
          </c:val>
        </c:ser>
        <c:overlap val="-25"/>
        <c:gapWidth val="75"/>
        <c:axId val="37081406"/>
        <c:axId val="65297199"/>
      </c:bar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8140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DESEMBRE 2016</a:t>
            </a:r>
          </a:p>
        </c:rich>
      </c:tx>
      <c:layout>
        <c:manualLayout>
          <c:xMode val="factor"/>
          <c:yMode val="factor"/>
          <c:x val="0.01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"/>
          <c:y val="0.23575"/>
          <c:w val="0.6355"/>
          <c:h val="0.73425"/>
        </c:manualLayout>
      </c:layout>
      <c:pieChart>
        <c:varyColors val="1"/>
        <c:ser>
          <c:idx val="0"/>
          <c:order val="0"/>
          <c:tx>
            <c:strRef>
              <c:f>'[1]PARC MONTSENY'!$G$43:$H$43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MONTSENY'!$G$43:$H$43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MONTSENY'!$G$55:$H$55</c:f>
              <c:numCache>
                <c:ptCount val="2"/>
                <c:pt idx="0">
                  <c:v>99820.05</c:v>
                </c:pt>
                <c:pt idx="1">
                  <c:v>40080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"/>
          <c:y val="0.17625"/>
          <c:w val="0.6157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VOLUMINOSOS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5"/>
          <c:w val="0.898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CCC1DA"/>
            </a:soli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0"/>
        <c:axId val="50803880"/>
        <c:axId val="54581737"/>
      </c:barChart>
      <c:catAx>
        <c:axId val="50803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3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19050</xdr:rowOff>
    </xdr:from>
    <xdr:to>
      <xdr:col>4</xdr:col>
      <xdr:colOff>533400</xdr:colOff>
      <xdr:row>41</xdr:row>
      <xdr:rowOff>104775</xdr:rowOff>
    </xdr:to>
    <xdr:graphicFrame>
      <xdr:nvGraphicFramePr>
        <xdr:cNvPr id="1" name="2 Gráfico"/>
        <xdr:cNvGraphicFramePr/>
      </xdr:nvGraphicFramePr>
      <xdr:xfrm>
        <a:off x="114300" y="6334125"/>
        <a:ext cx="46958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23</xdr:row>
      <xdr:rowOff>238125</xdr:rowOff>
    </xdr:from>
    <xdr:to>
      <xdr:col>9</xdr:col>
      <xdr:colOff>1123950</xdr:colOff>
      <xdr:row>41</xdr:row>
      <xdr:rowOff>114300</xdr:rowOff>
    </xdr:to>
    <xdr:graphicFrame>
      <xdr:nvGraphicFramePr>
        <xdr:cNvPr id="2" name="3 Gráfico"/>
        <xdr:cNvGraphicFramePr/>
      </xdr:nvGraphicFramePr>
      <xdr:xfrm>
        <a:off x="4924425" y="6305550"/>
        <a:ext cx="48387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23</xdr:row>
      <xdr:rowOff>238125</xdr:rowOff>
    </xdr:from>
    <xdr:to>
      <xdr:col>15</xdr:col>
      <xdr:colOff>657225</xdr:colOff>
      <xdr:row>41</xdr:row>
      <xdr:rowOff>142875</xdr:rowOff>
    </xdr:to>
    <xdr:graphicFrame>
      <xdr:nvGraphicFramePr>
        <xdr:cNvPr id="3" name="4 Gráfico"/>
        <xdr:cNvGraphicFramePr/>
      </xdr:nvGraphicFramePr>
      <xdr:xfrm>
        <a:off x="9915525" y="6305550"/>
        <a:ext cx="470535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0.05325</cdr:y>
    </cdr:from>
    <cdr:to>
      <cdr:x>0.10275</cdr:x>
      <cdr:y>0.1065</cdr:y>
    </cdr:to>
    <cdr:sp>
      <cdr:nvSpPr>
        <cdr:cNvPr id="1" name="1 CuadroTexto"/>
        <cdr:cNvSpPr txBox="1">
          <a:spLocks noChangeArrowheads="1"/>
        </cdr:cNvSpPr>
      </cdr:nvSpPr>
      <cdr:spPr>
        <a:xfrm flipH="1">
          <a:off x="257175" y="228600"/>
          <a:ext cx="209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0.0455</cdr:y>
    </cdr:from>
    <cdr:to>
      <cdr:x>0.1165</cdr:x>
      <cdr:y>0.09975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52400" y="1905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-0.01175</cdr:y>
    </cdr:from>
    <cdr:to>
      <cdr:x>-0.00875</cdr:x>
      <cdr:y>-0.01175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-0.0035</cdr:x>
      <cdr:y>-0.01175</cdr:y>
    </cdr:from>
    <cdr:to>
      <cdr:x>-0.00125</cdr:x>
      <cdr:y>-0.01175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-95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0.03525</cdr:x>
      <cdr:y>0.08275</cdr:y>
    </cdr:from>
    <cdr:to>
      <cdr:x>0.094</cdr:x>
      <cdr:y>0.15475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161925" y="3524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5</xdr:row>
      <xdr:rowOff>9525</xdr:rowOff>
    </xdr:from>
    <xdr:to>
      <xdr:col>19</xdr:col>
      <xdr:colOff>476250</xdr:colOff>
      <xdr:row>21</xdr:row>
      <xdr:rowOff>47625</xdr:rowOff>
    </xdr:to>
    <xdr:graphicFrame>
      <xdr:nvGraphicFramePr>
        <xdr:cNvPr id="1" name="13 Gráfico"/>
        <xdr:cNvGraphicFramePr/>
      </xdr:nvGraphicFramePr>
      <xdr:xfrm>
        <a:off x="11277600" y="1247775"/>
        <a:ext cx="3914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24</xdr:row>
      <xdr:rowOff>38100</xdr:rowOff>
    </xdr:from>
    <xdr:to>
      <xdr:col>6</xdr:col>
      <xdr:colOff>66675</xdr:colOff>
      <xdr:row>41</xdr:row>
      <xdr:rowOff>190500</xdr:rowOff>
    </xdr:to>
    <xdr:graphicFrame>
      <xdr:nvGraphicFramePr>
        <xdr:cNvPr id="2" name="10 Gráfico"/>
        <xdr:cNvGraphicFramePr/>
      </xdr:nvGraphicFramePr>
      <xdr:xfrm>
        <a:off x="200025" y="6105525"/>
        <a:ext cx="4629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24</xdr:row>
      <xdr:rowOff>47625</xdr:rowOff>
    </xdr:from>
    <xdr:to>
      <xdr:col>12</xdr:col>
      <xdr:colOff>333375</xdr:colOff>
      <xdr:row>41</xdr:row>
      <xdr:rowOff>219075</xdr:rowOff>
    </xdr:to>
    <xdr:graphicFrame>
      <xdr:nvGraphicFramePr>
        <xdr:cNvPr id="3" name="Chart 10"/>
        <xdr:cNvGraphicFramePr/>
      </xdr:nvGraphicFramePr>
      <xdr:xfrm>
        <a:off x="4991100" y="6115050"/>
        <a:ext cx="47244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552450</xdr:colOff>
      <xdr:row>24</xdr:row>
      <xdr:rowOff>47625</xdr:rowOff>
    </xdr:from>
    <xdr:to>
      <xdr:col>18</xdr:col>
      <xdr:colOff>638175</xdr:colOff>
      <xdr:row>41</xdr:row>
      <xdr:rowOff>104775</xdr:rowOff>
    </xdr:to>
    <xdr:graphicFrame>
      <xdr:nvGraphicFramePr>
        <xdr:cNvPr id="4" name="Chart 46"/>
        <xdr:cNvGraphicFramePr/>
      </xdr:nvGraphicFramePr>
      <xdr:xfrm>
        <a:off x="9934575" y="6115050"/>
        <a:ext cx="4657725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45</xdr:row>
      <xdr:rowOff>38100</xdr:rowOff>
    </xdr:from>
    <xdr:to>
      <xdr:col>8</xdr:col>
      <xdr:colOff>180975</xdr:colOff>
      <xdr:row>62</xdr:row>
      <xdr:rowOff>76200</xdr:rowOff>
    </xdr:to>
    <xdr:graphicFrame>
      <xdr:nvGraphicFramePr>
        <xdr:cNvPr id="5" name="Chart 47"/>
        <xdr:cNvGraphicFramePr/>
      </xdr:nvGraphicFramePr>
      <xdr:xfrm>
        <a:off x="1409700" y="11306175"/>
        <a:ext cx="4895850" cy="4248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514350</xdr:colOff>
      <xdr:row>5</xdr:row>
      <xdr:rowOff>9525</xdr:rowOff>
    </xdr:from>
    <xdr:to>
      <xdr:col>13</xdr:col>
      <xdr:colOff>723900</xdr:colOff>
      <xdr:row>21</xdr:row>
      <xdr:rowOff>9525</xdr:rowOff>
    </xdr:to>
    <xdr:graphicFrame>
      <xdr:nvGraphicFramePr>
        <xdr:cNvPr id="6" name="6 Gráfico"/>
        <xdr:cNvGraphicFramePr/>
      </xdr:nvGraphicFramePr>
      <xdr:xfrm>
        <a:off x="6638925" y="1247775"/>
        <a:ext cx="4229100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9525</xdr:colOff>
      <xdr:row>45</xdr:row>
      <xdr:rowOff>19050</xdr:rowOff>
    </xdr:from>
    <xdr:to>
      <xdr:col>15</xdr:col>
      <xdr:colOff>314325</xdr:colOff>
      <xdr:row>62</xdr:row>
      <xdr:rowOff>57150</xdr:rowOff>
    </xdr:to>
    <xdr:graphicFrame>
      <xdr:nvGraphicFramePr>
        <xdr:cNvPr id="7" name="Chart 47"/>
        <xdr:cNvGraphicFramePr/>
      </xdr:nvGraphicFramePr>
      <xdr:xfrm>
        <a:off x="7105650" y="11287125"/>
        <a:ext cx="4876800" cy="4248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266700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3246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E4">
            <v>741.24</v>
          </cell>
        </row>
        <row r="5">
          <cell r="AE5">
            <v>417.98</v>
          </cell>
        </row>
        <row r="6">
          <cell r="AE6">
            <v>297.33</v>
          </cell>
        </row>
        <row r="7">
          <cell r="AE7">
            <v>367.89</v>
          </cell>
        </row>
        <row r="8">
          <cell r="AE8">
            <v>207.95</v>
          </cell>
        </row>
        <row r="9">
          <cell r="AE9">
            <v>288.33</v>
          </cell>
        </row>
        <row r="10">
          <cell r="AE10">
            <v>161.77</v>
          </cell>
        </row>
        <row r="11">
          <cell r="AE11">
            <v>358.1</v>
          </cell>
        </row>
        <row r="12">
          <cell r="AE12">
            <v>551.13</v>
          </cell>
        </row>
        <row r="13">
          <cell r="AE13">
            <v>432.24</v>
          </cell>
        </row>
        <row r="14">
          <cell r="AE14">
            <v>2434.08</v>
          </cell>
        </row>
        <row r="15">
          <cell r="AE15">
            <v>290.25</v>
          </cell>
        </row>
        <row r="43">
          <cell r="AE43">
            <v>4240</v>
          </cell>
        </row>
        <row r="44">
          <cell r="AE44">
            <v>6460</v>
          </cell>
        </row>
        <row r="45">
          <cell r="AE45">
            <v>3000</v>
          </cell>
        </row>
        <row r="46">
          <cell r="AE46">
            <v>3760</v>
          </cell>
        </row>
        <row r="47">
          <cell r="AE47">
            <v>3920</v>
          </cell>
        </row>
        <row r="48">
          <cell r="AE48">
            <v>6040</v>
          </cell>
        </row>
        <row r="49">
          <cell r="AE49">
            <v>3720</v>
          </cell>
        </row>
        <row r="50">
          <cell r="AE50">
            <v>2940</v>
          </cell>
        </row>
        <row r="51">
          <cell r="AE51">
            <v>4780</v>
          </cell>
        </row>
        <row r="52">
          <cell r="AE52">
            <v>6460</v>
          </cell>
        </row>
        <row r="53">
          <cell r="AE53">
            <v>3080</v>
          </cell>
        </row>
        <row r="54">
          <cell r="AE54">
            <v>3180</v>
          </cell>
        </row>
        <row r="56">
          <cell r="AE56">
            <v>7480</v>
          </cell>
        </row>
        <row r="57">
          <cell r="AE57">
            <v>5900</v>
          </cell>
        </row>
        <row r="58">
          <cell r="AE58">
            <v>5940</v>
          </cell>
        </row>
        <row r="59">
          <cell r="AE59">
            <v>5560</v>
          </cell>
        </row>
        <row r="60">
          <cell r="AE60">
            <v>5160</v>
          </cell>
        </row>
        <row r="61">
          <cell r="AE61">
            <v>6800</v>
          </cell>
        </row>
        <row r="62">
          <cell r="AE62">
            <v>6680</v>
          </cell>
        </row>
        <row r="63">
          <cell r="AE63">
            <v>5320</v>
          </cell>
        </row>
        <row r="64">
          <cell r="AE64">
            <v>7560</v>
          </cell>
        </row>
        <row r="65">
          <cell r="AE65">
            <v>5780</v>
          </cell>
        </row>
        <row r="66">
          <cell r="AE66">
            <v>4540</v>
          </cell>
        </row>
        <row r="67">
          <cell r="AE67">
            <v>10300</v>
          </cell>
        </row>
        <row r="70">
          <cell r="AE70">
            <v>785.47</v>
          </cell>
        </row>
        <row r="71">
          <cell r="AE71">
            <v>611.1</v>
          </cell>
        </row>
        <row r="72">
          <cell r="AE72">
            <v>505.13</v>
          </cell>
        </row>
        <row r="73">
          <cell r="AE73">
            <v>363.87</v>
          </cell>
        </row>
        <row r="74">
          <cell r="AE74">
            <v>519.65</v>
          </cell>
        </row>
        <row r="75">
          <cell r="AE75">
            <v>442.25</v>
          </cell>
        </row>
        <row r="76">
          <cell r="AE76">
            <v>411.78</v>
          </cell>
        </row>
        <row r="77">
          <cell r="AE77">
            <v>504.85</v>
          </cell>
        </row>
        <row r="78">
          <cell r="AE78">
            <v>351.96</v>
          </cell>
        </row>
        <row r="79">
          <cell r="AE79">
            <v>663.57</v>
          </cell>
        </row>
        <row r="80">
          <cell r="AE80">
            <v>481.17</v>
          </cell>
        </row>
        <row r="81">
          <cell r="AE81">
            <v>534.38</v>
          </cell>
        </row>
        <row r="83">
          <cell r="AE83">
            <v>40.42</v>
          </cell>
        </row>
        <row r="84">
          <cell r="AE84">
            <v>40.7</v>
          </cell>
        </row>
        <row r="85">
          <cell r="AE85">
            <v>74.4</v>
          </cell>
        </row>
        <row r="86">
          <cell r="AE86">
            <v>119.11</v>
          </cell>
        </row>
        <row r="87">
          <cell r="AE87">
            <v>122.36</v>
          </cell>
        </row>
        <row r="88">
          <cell r="AE88">
            <v>275.89</v>
          </cell>
        </row>
        <row r="89">
          <cell r="AE89">
            <v>40.87</v>
          </cell>
        </row>
        <row r="90">
          <cell r="AE90">
            <v>147.99</v>
          </cell>
        </row>
        <row r="91">
          <cell r="AE91">
            <v>37.86</v>
          </cell>
        </row>
        <row r="92">
          <cell r="AE92">
            <v>110.74</v>
          </cell>
        </row>
        <row r="93">
          <cell r="AE93">
            <v>40</v>
          </cell>
        </row>
        <row r="94">
          <cell r="AE94">
            <v>109.13</v>
          </cell>
        </row>
        <row r="96">
          <cell r="AE96">
            <v>12480</v>
          </cell>
        </row>
        <row r="97">
          <cell r="AE97">
            <v>11280</v>
          </cell>
        </row>
        <row r="98">
          <cell r="AE98">
            <v>12780</v>
          </cell>
        </row>
        <row r="99">
          <cell r="AE99">
            <v>12960</v>
          </cell>
        </row>
        <row r="100">
          <cell r="AE100">
            <v>13480</v>
          </cell>
        </row>
        <row r="101">
          <cell r="AE101">
            <v>13300</v>
          </cell>
        </row>
        <row r="102">
          <cell r="AE102">
            <v>15320</v>
          </cell>
        </row>
        <row r="103">
          <cell r="AE103">
            <v>13920</v>
          </cell>
        </row>
        <row r="104">
          <cell r="AE104">
            <v>12660</v>
          </cell>
        </row>
        <row r="105">
          <cell r="AE105">
            <v>14060</v>
          </cell>
        </row>
        <row r="106">
          <cell r="AE106">
            <v>12700</v>
          </cell>
        </row>
        <row r="107">
          <cell r="AE107">
            <v>12440</v>
          </cell>
        </row>
        <row r="110">
          <cell r="AE110">
            <v>7839.31</v>
          </cell>
        </row>
        <row r="111">
          <cell r="AE111">
            <v>7811.43</v>
          </cell>
        </row>
        <row r="112">
          <cell r="AE112">
            <v>6351.29</v>
          </cell>
        </row>
        <row r="113">
          <cell r="AE113">
            <v>8581.56</v>
          </cell>
        </row>
        <row r="114">
          <cell r="AE114">
            <v>7922.42</v>
          </cell>
        </row>
        <row r="115">
          <cell r="AE115">
            <v>13952.79</v>
          </cell>
        </row>
        <row r="116">
          <cell r="AE116">
            <v>6581.93</v>
          </cell>
        </row>
        <row r="117">
          <cell r="AE117">
            <v>12606.87</v>
          </cell>
        </row>
        <row r="118">
          <cell r="AE118">
            <v>7336.57</v>
          </cell>
        </row>
        <row r="119">
          <cell r="AE119">
            <v>7207.57</v>
          </cell>
        </row>
        <row r="120">
          <cell r="AE120">
            <v>7393.48</v>
          </cell>
        </row>
        <row r="121">
          <cell r="AE121">
            <v>8421.46</v>
          </cell>
        </row>
        <row r="123">
          <cell r="AE123">
            <v>286.9</v>
          </cell>
        </row>
        <row r="124">
          <cell r="AE124">
            <v>249.71</v>
          </cell>
        </row>
        <row r="125">
          <cell r="AE125">
            <v>194.59</v>
          </cell>
        </row>
        <row r="126">
          <cell r="AE126">
            <v>166.78</v>
          </cell>
        </row>
        <row r="127">
          <cell r="AE127">
            <v>271.52</v>
          </cell>
        </row>
        <row r="128">
          <cell r="AE128">
            <v>502.16</v>
          </cell>
        </row>
        <row r="129">
          <cell r="AE129">
            <v>345.11</v>
          </cell>
        </row>
        <row r="131">
          <cell r="AE131">
            <v>264.57</v>
          </cell>
        </row>
        <row r="132">
          <cell r="AE132">
            <v>225.41</v>
          </cell>
        </row>
        <row r="133">
          <cell r="AE133">
            <v>154.89</v>
          </cell>
        </row>
        <row r="134">
          <cell r="AE134">
            <v>244.83</v>
          </cell>
        </row>
        <row r="137">
          <cell r="AE137">
            <v>56220</v>
          </cell>
        </row>
        <row r="138">
          <cell r="AE138">
            <v>53600</v>
          </cell>
        </row>
        <row r="139">
          <cell r="AE139">
            <v>59800</v>
          </cell>
        </row>
        <row r="140">
          <cell r="AE140">
            <v>76980</v>
          </cell>
        </row>
        <row r="141">
          <cell r="AE141">
            <v>95960</v>
          </cell>
        </row>
        <row r="142">
          <cell r="AE142">
            <v>89040</v>
          </cell>
        </row>
        <row r="143">
          <cell r="AE143">
            <v>86640</v>
          </cell>
        </row>
        <row r="144">
          <cell r="AE144">
            <v>91380</v>
          </cell>
        </row>
        <row r="145">
          <cell r="AE145">
            <v>71680</v>
          </cell>
        </row>
        <row r="146">
          <cell r="AE146">
            <v>66100</v>
          </cell>
        </row>
        <row r="147">
          <cell r="AE147">
            <v>70400</v>
          </cell>
        </row>
        <row r="148">
          <cell r="AE148">
            <v>64300</v>
          </cell>
        </row>
        <row r="151">
          <cell r="AE151">
            <v>39220</v>
          </cell>
        </row>
        <row r="152">
          <cell r="AE152">
            <v>43040</v>
          </cell>
        </row>
        <row r="153">
          <cell r="AE153">
            <v>39040</v>
          </cell>
        </row>
        <row r="154">
          <cell r="AE154">
            <v>41160</v>
          </cell>
        </row>
        <row r="155">
          <cell r="AE155">
            <v>44920</v>
          </cell>
        </row>
        <row r="156">
          <cell r="AE156">
            <v>43420</v>
          </cell>
        </row>
        <row r="157">
          <cell r="AE157">
            <v>43560</v>
          </cell>
        </row>
        <row r="158">
          <cell r="AE158">
            <v>49180</v>
          </cell>
        </row>
        <row r="159">
          <cell r="AE159">
            <v>43060</v>
          </cell>
        </row>
        <row r="160">
          <cell r="AE160">
            <v>47300</v>
          </cell>
        </row>
        <row r="161">
          <cell r="AE161">
            <v>42920</v>
          </cell>
        </row>
        <row r="162">
          <cell r="AE162">
            <v>40080</v>
          </cell>
        </row>
        <row r="165">
          <cell r="AE165">
            <v>1200</v>
          </cell>
        </row>
        <row r="166">
          <cell r="AE166">
            <v>900</v>
          </cell>
        </row>
        <row r="167">
          <cell r="AE167">
            <v>1520</v>
          </cell>
        </row>
        <row r="168">
          <cell r="AE168">
            <v>3800</v>
          </cell>
        </row>
        <row r="169">
          <cell r="AE169">
            <v>3040</v>
          </cell>
        </row>
        <row r="170">
          <cell r="AE170">
            <v>4620</v>
          </cell>
        </row>
        <row r="171">
          <cell r="AE171">
            <v>6360</v>
          </cell>
        </row>
        <row r="172">
          <cell r="AE172">
            <v>3060</v>
          </cell>
        </row>
        <row r="173">
          <cell r="AE173">
            <v>4020</v>
          </cell>
        </row>
        <row r="174">
          <cell r="AE174">
            <v>4400</v>
          </cell>
        </row>
        <row r="175">
          <cell r="AE175">
            <v>5260</v>
          </cell>
        </row>
        <row r="176">
          <cell r="AE176">
            <v>2180</v>
          </cell>
        </row>
      </sheetData>
      <sheetData sheetId="1">
        <row r="5">
          <cell r="W5">
            <v>1.725</v>
          </cell>
        </row>
        <row r="7">
          <cell r="W7">
            <v>0.96</v>
          </cell>
        </row>
        <row r="8">
          <cell r="W8">
            <v>2.38</v>
          </cell>
        </row>
        <row r="9">
          <cell r="W9">
            <v>1.206</v>
          </cell>
        </row>
        <row r="10">
          <cell r="W10">
            <v>2.21</v>
          </cell>
        </row>
        <row r="11">
          <cell r="W11">
            <v>2.12</v>
          </cell>
        </row>
        <row r="12">
          <cell r="W12">
            <v>4.08</v>
          </cell>
        </row>
        <row r="13">
          <cell r="W13">
            <v>2.72</v>
          </cell>
        </row>
        <row r="14">
          <cell r="W14">
            <v>2.18</v>
          </cell>
        </row>
        <row r="15">
          <cell r="W15">
            <v>0.6</v>
          </cell>
        </row>
        <row r="16">
          <cell r="W16">
            <v>1</v>
          </cell>
        </row>
        <row r="18">
          <cell r="W18">
            <v>8.04</v>
          </cell>
        </row>
        <row r="19">
          <cell r="W19">
            <v>13.84</v>
          </cell>
        </row>
        <row r="20">
          <cell r="W20">
            <v>7.38</v>
          </cell>
        </row>
        <row r="21">
          <cell r="W21">
            <v>12.58</v>
          </cell>
        </row>
        <row r="22">
          <cell r="W22">
            <v>9.81</v>
          </cell>
        </row>
        <row r="23">
          <cell r="W23">
            <v>14.34</v>
          </cell>
        </row>
        <row r="24">
          <cell r="W24">
            <v>13.5</v>
          </cell>
        </row>
        <row r="25">
          <cell r="W25">
            <v>21.48</v>
          </cell>
        </row>
        <row r="26">
          <cell r="W26">
            <v>16.08</v>
          </cell>
        </row>
        <row r="27">
          <cell r="W27">
            <v>6.66</v>
          </cell>
        </row>
        <row r="28">
          <cell r="W28">
            <v>11.26</v>
          </cell>
        </row>
        <row r="29">
          <cell r="W29">
            <v>7.8</v>
          </cell>
        </row>
        <row r="32">
          <cell r="W32">
            <v>5.74</v>
          </cell>
        </row>
        <row r="35">
          <cell r="W35">
            <v>5.42</v>
          </cell>
        </row>
        <row r="37">
          <cell r="W37">
            <v>1.6</v>
          </cell>
        </row>
        <row r="38">
          <cell r="W38">
            <v>6.2</v>
          </cell>
        </row>
        <row r="40">
          <cell r="W40">
            <v>5.4</v>
          </cell>
        </row>
        <row r="42">
          <cell r="W42">
            <v>4.66</v>
          </cell>
        </row>
        <row r="44">
          <cell r="W44">
            <v>8.32</v>
          </cell>
        </row>
        <row r="45">
          <cell r="W45">
            <v>11.03</v>
          </cell>
        </row>
        <row r="46">
          <cell r="W46">
            <v>17.15</v>
          </cell>
        </row>
        <row r="47">
          <cell r="W47">
            <v>13.02</v>
          </cell>
        </row>
        <row r="48">
          <cell r="W48">
            <v>16.84</v>
          </cell>
        </row>
        <row r="49">
          <cell r="W49">
            <v>11.65</v>
          </cell>
        </row>
        <row r="50">
          <cell r="W50">
            <v>16.32</v>
          </cell>
        </row>
        <row r="51">
          <cell r="W51">
            <v>13.78</v>
          </cell>
        </row>
        <row r="52">
          <cell r="W52">
            <v>10.93</v>
          </cell>
        </row>
        <row r="53">
          <cell r="W53">
            <v>9.75</v>
          </cell>
        </row>
        <row r="54">
          <cell r="W54">
            <v>13.34</v>
          </cell>
        </row>
        <row r="55">
          <cell r="W55">
            <v>11.34</v>
          </cell>
        </row>
        <row r="57">
          <cell r="W57">
            <v>8.9</v>
          </cell>
        </row>
        <row r="58">
          <cell r="W58">
            <v>12.08</v>
          </cell>
        </row>
        <row r="59">
          <cell r="W59">
            <v>10.78</v>
          </cell>
        </row>
        <row r="60">
          <cell r="W60">
            <v>9.94</v>
          </cell>
        </row>
        <row r="61">
          <cell r="W61">
            <v>12.82</v>
          </cell>
        </row>
        <row r="62">
          <cell r="W62">
            <v>11.32</v>
          </cell>
        </row>
        <row r="63">
          <cell r="W63">
            <v>14.78</v>
          </cell>
        </row>
        <row r="64">
          <cell r="W64">
            <v>13.52</v>
          </cell>
        </row>
        <row r="65">
          <cell r="W65">
            <v>12.1</v>
          </cell>
        </row>
        <row r="66">
          <cell r="W66">
            <v>10.3</v>
          </cell>
        </row>
        <row r="67">
          <cell r="W67">
            <v>8.54</v>
          </cell>
        </row>
        <row r="68">
          <cell r="W68">
            <v>9.14</v>
          </cell>
        </row>
        <row r="70">
          <cell r="W70">
            <v>20.26</v>
          </cell>
        </row>
        <row r="72">
          <cell r="W72">
            <v>18.44</v>
          </cell>
        </row>
        <row r="73">
          <cell r="W73">
            <v>14.22</v>
          </cell>
        </row>
        <row r="74">
          <cell r="W74">
            <v>15.84</v>
          </cell>
        </row>
        <row r="75">
          <cell r="W75">
            <v>20.6</v>
          </cell>
        </row>
        <row r="76">
          <cell r="W76">
            <v>9.42</v>
          </cell>
        </row>
        <row r="77">
          <cell r="W77">
            <v>10.7</v>
          </cell>
        </row>
        <row r="78">
          <cell r="W78">
            <v>19.18</v>
          </cell>
        </row>
        <row r="79">
          <cell r="W79">
            <v>17.34</v>
          </cell>
        </row>
        <row r="80">
          <cell r="W80">
            <v>8.98</v>
          </cell>
        </row>
        <row r="81">
          <cell r="W81">
            <v>9.1</v>
          </cell>
        </row>
      </sheetData>
      <sheetData sheetId="2">
        <row r="6">
          <cell r="W6">
            <v>819</v>
          </cell>
        </row>
        <row r="7">
          <cell r="W7">
            <v>684</v>
          </cell>
        </row>
        <row r="8">
          <cell r="W8">
            <v>899</v>
          </cell>
        </row>
        <row r="9">
          <cell r="W9">
            <v>815</v>
          </cell>
        </row>
        <row r="10">
          <cell r="W10">
            <v>923</v>
          </cell>
        </row>
        <row r="11">
          <cell r="W11">
            <v>1006</v>
          </cell>
        </row>
        <row r="12">
          <cell r="W12">
            <v>1187</v>
          </cell>
        </row>
        <row r="13">
          <cell r="W13">
            <v>1117</v>
          </cell>
        </row>
        <row r="14">
          <cell r="W14">
            <v>945</v>
          </cell>
        </row>
        <row r="15">
          <cell r="W15">
            <v>853</v>
          </cell>
        </row>
        <row r="16">
          <cell r="W16">
            <v>833</v>
          </cell>
        </row>
        <row r="17">
          <cell r="W17">
            <v>966</v>
          </cell>
        </row>
      </sheetData>
      <sheetData sheetId="3">
        <row r="43">
          <cell r="G43" t="str">
            <v>RECOLLIDA SELECTIVA</v>
          </cell>
          <cell r="H43" t="str">
            <v>FRACCIÓ RESTA</v>
          </cell>
        </row>
        <row r="54">
          <cell r="G54">
            <v>101223.62</v>
          </cell>
          <cell r="H54">
            <v>42920</v>
          </cell>
        </row>
        <row r="55">
          <cell r="G55">
            <v>99820.05</v>
          </cell>
          <cell r="H55">
            <v>40080</v>
          </cell>
        </row>
        <row r="56">
          <cell r="G56">
            <v>1286876.09</v>
          </cell>
          <cell r="H56">
            <v>516900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tabSelected="1" zoomScale="75" zoomScaleNormal="75" zoomScalePageLayoutView="65" workbookViewId="0" topLeftCell="A1">
      <selection activeCell="K3" sqref="K2:K3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6.140625" style="7" customWidth="1"/>
    <col min="4" max="4" width="19.00390625" style="7" customWidth="1"/>
    <col min="5" max="6" width="14.8515625" style="7" customWidth="1"/>
    <col min="7" max="7" width="11.421875" style="7" customWidth="1"/>
    <col min="8" max="8" width="9.140625" style="7" customWidth="1"/>
    <col min="9" max="9" width="15.140625" style="7" customWidth="1"/>
    <col min="10" max="10" width="18.140625" style="7" customWidth="1"/>
    <col min="11" max="11" width="13.00390625" style="7" customWidth="1"/>
    <col min="12" max="12" width="10.8515625" style="7" customWidth="1"/>
    <col min="13" max="13" width="9.140625" style="7" customWidth="1"/>
    <col min="14" max="14" width="15.8515625" style="4" customWidth="1"/>
    <col min="15" max="15" width="12.8515625" style="7" customWidth="1"/>
    <col min="16" max="16" width="11.28125" style="7" customWidth="1"/>
    <col min="17" max="17" width="14.00390625" style="7" customWidth="1"/>
    <col min="18" max="18" width="13.421875" style="7" customWidth="1"/>
    <col min="19" max="19" width="3.8515625" style="4" customWidth="1"/>
    <col min="20" max="20" width="16.57421875" style="7" customWidth="1"/>
    <col min="21" max="21" width="13.8515625" style="7" customWidth="1"/>
    <col min="22" max="22" width="5.421875" style="4" customWidth="1"/>
    <col min="23" max="16384" width="25.7109375" style="4" customWidth="1"/>
  </cols>
  <sheetData>
    <row r="2" spans="1:4" ht="19.5" customHeight="1">
      <c r="A2" s="3"/>
      <c r="C2" s="5" t="s">
        <v>18</v>
      </c>
      <c r="D2" s="6"/>
    </row>
    <row r="3" spans="1:2" ht="19.5" customHeight="1">
      <c r="A3" s="8"/>
      <c r="B3" s="8"/>
    </row>
    <row r="4" ht="19.5" customHeight="1">
      <c r="C4" s="9" t="s">
        <v>35</v>
      </c>
    </row>
    <row r="5" spans="1:2" ht="19.5" customHeight="1" thickBot="1">
      <c r="A5" s="8"/>
      <c r="B5" s="8"/>
    </row>
    <row r="6" spans="1:21" ht="19.5" customHeight="1" thickBot="1">
      <c r="A6" s="8"/>
      <c r="B6" s="8"/>
      <c r="C6" s="95" t="s">
        <v>23</v>
      </c>
      <c r="D6" s="96"/>
      <c r="E6" s="96"/>
      <c r="F6" s="96"/>
      <c r="G6" s="97"/>
      <c r="I6" s="101" t="s">
        <v>24</v>
      </c>
      <c r="J6" s="102"/>
      <c r="K6" s="102"/>
      <c r="L6" s="103"/>
      <c r="M6" s="10"/>
      <c r="N6" s="98" t="s">
        <v>25</v>
      </c>
      <c r="O6" s="99"/>
      <c r="P6" s="100"/>
      <c r="Q6" s="10"/>
      <c r="R6" s="4"/>
      <c r="S6" s="7"/>
      <c r="U6" s="4"/>
    </row>
    <row r="7" spans="1:17" s="12" customFormat="1" ht="48.75" customHeight="1" thickBot="1">
      <c r="A7" s="11"/>
      <c r="C7" s="13" t="s">
        <v>11</v>
      </c>
      <c r="D7" s="14" t="s">
        <v>12</v>
      </c>
      <c r="E7" s="15" t="s">
        <v>19</v>
      </c>
      <c r="F7" s="16" t="s">
        <v>20</v>
      </c>
      <c r="G7" s="17" t="s">
        <v>14</v>
      </c>
      <c r="H7" s="18"/>
      <c r="I7" s="19" t="s">
        <v>11</v>
      </c>
      <c r="J7" s="20" t="s">
        <v>21</v>
      </c>
      <c r="K7" s="21" t="s">
        <v>13</v>
      </c>
      <c r="L7" s="22" t="s">
        <v>15</v>
      </c>
      <c r="M7" s="23"/>
      <c r="N7" s="24" t="s">
        <v>11</v>
      </c>
      <c r="O7" s="25" t="s">
        <v>13</v>
      </c>
      <c r="P7" s="26" t="s">
        <v>15</v>
      </c>
      <c r="Q7" s="27"/>
    </row>
    <row r="8" spans="1:21" ht="19.5" customHeight="1" thickBot="1">
      <c r="A8" s="28"/>
      <c r="M8" s="4"/>
      <c r="N8" s="7"/>
      <c r="Q8" s="4"/>
      <c r="R8" s="4"/>
      <c r="T8" s="4"/>
      <c r="U8" s="4"/>
    </row>
    <row r="9" spans="1:21" ht="19.5" customHeight="1">
      <c r="A9" s="29" t="s">
        <v>0</v>
      </c>
      <c r="C9" s="56">
        <f>('[1]Recollides'!AE4)/1000</f>
        <v>0.74124</v>
      </c>
      <c r="D9" s="56">
        <f>('[1]Recollides'!AE17)/1000</f>
        <v>0</v>
      </c>
      <c r="E9" s="56">
        <f>('[1]Recollides'!AE56)/1000</f>
        <v>7.48</v>
      </c>
      <c r="F9" s="56">
        <f>('[1]Recollides'!AE43)/1000</f>
        <v>4.24</v>
      </c>
      <c r="G9" s="56">
        <f>SUM(C9:F9)</f>
        <v>12.46124</v>
      </c>
      <c r="H9" s="57"/>
      <c r="I9" s="58">
        <f>('[1]Recollides'!AE70)/1000</f>
        <v>0.78547</v>
      </c>
      <c r="J9" s="58">
        <f>('[1]Recollides'!AE96)/1000</f>
        <v>12.48</v>
      </c>
      <c r="K9" s="59">
        <f>('[1]Recollides'!AE83)/1000</f>
        <v>0.040420000000000005</v>
      </c>
      <c r="L9" s="56">
        <f>SUM(I9:K9)</f>
        <v>13.30589</v>
      </c>
      <c r="M9" s="60"/>
      <c r="N9" s="56">
        <f>('[1]Recollides'!AE110)/1000</f>
        <v>7.83931</v>
      </c>
      <c r="O9" s="59">
        <f>('[1]Recollides'!AE123)/1000</f>
        <v>0.2869</v>
      </c>
      <c r="P9" s="56">
        <f>SUM(N9:O9)</f>
        <v>8.12621</v>
      </c>
      <c r="Q9" s="30"/>
      <c r="R9" s="4"/>
      <c r="T9" s="4"/>
      <c r="U9" s="4"/>
    </row>
    <row r="10" spans="1:21" ht="19.5" customHeight="1">
      <c r="A10" s="31" t="s">
        <v>1</v>
      </c>
      <c r="C10" s="56">
        <f>('[1]Recollides'!AE5)/1000</f>
        <v>0.41798</v>
      </c>
      <c r="D10" s="56">
        <f>('[1]Recollides'!AE18)/1000</f>
        <v>0</v>
      </c>
      <c r="E10" s="56">
        <f>('[1]Recollides'!AE57)/1000</f>
        <v>5.9</v>
      </c>
      <c r="F10" s="56">
        <f>('[1]Recollides'!AE44)/1000</f>
        <v>6.46</v>
      </c>
      <c r="G10" s="56">
        <f>SUM(C10:F10)</f>
        <v>12.77798</v>
      </c>
      <c r="H10" s="57"/>
      <c r="I10" s="58">
        <f>('[1]Recollides'!AE71)/1000</f>
        <v>0.6111</v>
      </c>
      <c r="J10" s="58">
        <f>('[1]Recollides'!AE97)/1000</f>
        <v>11.28</v>
      </c>
      <c r="K10" s="59">
        <f>('[1]Recollides'!AE84)/1000</f>
        <v>0.0407</v>
      </c>
      <c r="L10" s="56">
        <f>SUM(I10:K10)</f>
        <v>11.931799999999999</v>
      </c>
      <c r="M10" s="60"/>
      <c r="N10" s="56">
        <f>('[1]Recollides'!AE111)/1000</f>
        <v>7.8114300000000005</v>
      </c>
      <c r="O10" s="59">
        <f>('[1]Recollides'!AE124)/1000</f>
        <v>0.24971000000000002</v>
      </c>
      <c r="P10" s="56">
        <f>SUM(N10:O10)</f>
        <v>8.06114</v>
      </c>
      <c r="Q10" s="30"/>
      <c r="R10" s="4"/>
      <c r="T10" s="4"/>
      <c r="U10" s="4"/>
    </row>
    <row r="11" spans="1:21" ht="19.5" customHeight="1">
      <c r="A11" s="31" t="s">
        <v>2</v>
      </c>
      <c r="C11" s="56">
        <f>('[1]Recollides'!AE6)/1000</f>
        <v>0.29733</v>
      </c>
      <c r="D11" s="56">
        <f>('[1]Recollides'!AE19)/1000</f>
        <v>0</v>
      </c>
      <c r="E11" s="56">
        <f>('[1]Recollides'!AE58)/1000</f>
        <v>5.94</v>
      </c>
      <c r="F11" s="56">
        <f>('[1]Recollides'!AE45)/1000</f>
        <v>3</v>
      </c>
      <c r="G11" s="56">
        <f>SUM(C11:F11)</f>
        <v>9.23733</v>
      </c>
      <c r="H11" s="57"/>
      <c r="I11" s="58">
        <f>('[1]Recollides'!AE72)/1000</f>
        <v>0.50513</v>
      </c>
      <c r="J11" s="58">
        <f>('[1]Recollides'!AE98)/1000</f>
        <v>12.78</v>
      </c>
      <c r="K11" s="59">
        <f>('[1]Recollides'!AE85)/1000</f>
        <v>0.07440000000000001</v>
      </c>
      <c r="L11" s="56">
        <f>SUM(I11:K11)</f>
        <v>13.35953</v>
      </c>
      <c r="M11" s="60"/>
      <c r="N11" s="56">
        <f>('[1]Recollides'!AE112)/1000</f>
        <v>6.35129</v>
      </c>
      <c r="O11" s="59">
        <f>('[1]Recollides'!AE125)/1000</f>
        <v>0.19459</v>
      </c>
      <c r="P11" s="56">
        <f>SUM(N11:O11)</f>
        <v>6.5458799999999995</v>
      </c>
      <c r="Q11" s="30"/>
      <c r="R11" s="4"/>
      <c r="T11" s="4"/>
      <c r="U11" s="4"/>
    </row>
    <row r="12" spans="1:21" ht="19.5" customHeight="1">
      <c r="A12" s="31" t="s">
        <v>3</v>
      </c>
      <c r="C12" s="56">
        <f>('[1]Recollides'!AE7)/1000</f>
        <v>0.36789</v>
      </c>
      <c r="D12" s="56">
        <f>('[1]Recollides'!AE20)/1000</f>
        <v>0</v>
      </c>
      <c r="E12" s="56">
        <f>('[1]Recollides'!AE59)/1000</f>
        <v>5.56</v>
      </c>
      <c r="F12" s="56">
        <f>('[1]Recollides'!AE46)/1000</f>
        <v>3.76</v>
      </c>
      <c r="G12" s="56">
        <f>SUM(C12:F12)</f>
        <v>9.68789</v>
      </c>
      <c r="H12" s="57"/>
      <c r="I12" s="58">
        <f>('[1]Recollides'!AE73)/1000</f>
        <v>0.36387</v>
      </c>
      <c r="J12" s="58">
        <f>('[1]Recollides'!AE99)/1000</f>
        <v>12.96</v>
      </c>
      <c r="K12" s="59">
        <f>('[1]Recollides'!AE86)/1000</f>
        <v>0.11911</v>
      </c>
      <c r="L12" s="56">
        <f>SUM(I12:K12)</f>
        <v>13.44298</v>
      </c>
      <c r="M12" s="60"/>
      <c r="N12" s="56">
        <f>('[1]Recollides'!AE113)/1000</f>
        <v>8.58156</v>
      </c>
      <c r="O12" s="59">
        <f>('[1]Recollides'!AE126)/1000</f>
        <v>0.16678</v>
      </c>
      <c r="P12" s="56">
        <f>SUM(N12:O12)</f>
        <v>8.748339999999999</v>
      </c>
      <c r="Q12" s="30"/>
      <c r="R12" s="4"/>
      <c r="T12" s="4"/>
      <c r="U12" s="4"/>
    </row>
    <row r="13" spans="1:21" ht="19.5" customHeight="1">
      <c r="A13" s="31" t="s">
        <v>4</v>
      </c>
      <c r="C13" s="56">
        <f>('[1]Recollides'!AE8)/1000</f>
        <v>0.20795</v>
      </c>
      <c r="D13" s="56">
        <f>('[1]Recollides'!AE21)/1000</f>
        <v>0</v>
      </c>
      <c r="E13" s="56">
        <f>('[1]Recollides'!AE60)/1000</f>
        <v>5.16</v>
      </c>
      <c r="F13" s="56">
        <f>('[1]Recollides'!AE47)/1000</f>
        <v>3.92</v>
      </c>
      <c r="G13" s="56">
        <f>SUM(C13:F13)</f>
        <v>9.28795</v>
      </c>
      <c r="H13" s="57"/>
      <c r="I13" s="58">
        <f>('[1]Recollides'!AE74)/1000</f>
        <v>0.51965</v>
      </c>
      <c r="J13" s="58">
        <f>('[1]Recollides'!AE100)/1000</f>
        <v>13.48</v>
      </c>
      <c r="K13" s="59">
        <f>('[1]Recollides'!AE87)/1000</f>
        <v>0.12236</v>
      </c>
      <c r="L13" s="56">
        <f>SUM(I13:K13)</f>
        <v>14.122010000000001</v>
      </c>
      <c r="M13" s="60"/>
      <c r="N13" s="56">
        <f>('[1]Recollides'!AE114)/1000</f>
        <v>7.92242</v>
      </c>
      <c r="O13" s="59">
        <f>('[1]Recollides'!AE127)/1000</f>
        <v>0.27152</v>
      </c>
      <c r="P13" s="56">
        <f>SUM(N13:O13)</f>
        <v>8.19394</v>
      </c>
      <c r="Q13" s="30"/>
      <c r="R13" s="4"/>
      <c r="T13" s="4"/>
      <c r="U13" s="4"/>
    </row>
    <row r="14" spans="1:21" ht="19.5" customHeight="1">
      <c r="A14" s="31" t="s">
        <v>5</v>
      </c>
      <c r="C14" s="56">
        <f>('[1]Recollides'!AE9)/1000</f>
        <v>0.28833</v>
      </c>
      <c r="D14" s="56">
        <f>('[1]Recollides'!AE22)/1000</f>
        <v>0</v>
      </c>
      <c r="E14" s="56">
        <f>('[1]Recollides'!AE61)/1000</f>
        <v>6.8</v>
      </c>
      <c r="F14" s="56">
        <f>('[1]Recollides'!AE48)/1000</f>
        <v>6.04</v>
      </c>
      <c r="G14" s="56">
        <f aca="true" t="shared" si="0" ref="G14:G20">SUM(C14:F14)</f>
        <v>13.12833</v>
      </c>
      <c r="H14" s="57"/>
      <c r="I14" s="58">
        <f>('[1]Recollides'!AE75)/1000</f>
        <v>0.44225</v>
      </c>
      <c r="J14" s="58">
        <f>('[1]Recollides'!AE101)/1000</f>
        <v>13.3</v>
      </c>
      <c r="K14" s="59">
        <f>('[1]Recollides'!AE88)/1000</f>
        <v>0.27588999999999997</v>
      </c>
      <c r="L14" s="56">
        <f aca="true" t="shared" si="1" ref="L14:L20">SUM(I14:K14)</f>
        <v>14.01814</v>
      </c>
      <c r="M14" s="60"/>
      <c r="N14" s="56">
        <f>('[1]Recollides'!AE115)/1000</f>
        <v>13.95279</v>
      </c>
      <c r="O14" s="59">
        <f>('[1]Recollides'!AE128)/1000</f>
        <v>0.50216</v>
      </c>
      <c r="P14" s="56">
        <f aca="true" t="shared" si="2" ref="P14:P20">SUM(N14:O14)</f>
        <v>14.45495</v>
      </c>
      <c r="Q14" s="30"/>
      <c r="R14" s="4"/>
      <c r="T14" s="4"/>
      <c r="U14" s="4"/>
    </row>
    <row r="15" spans="1:21" ht="19.5" customHeight="1">
      <c r="A15" s="31" t="s">
        <v>6</v>
      </c>
      <c r="C15" s="56">
        <f>('[1]Recollides'!AE10)/1000</f>
        <v>0.16177</v>
      </c>
      <c r="D15" s="56">
        <f>('[1]Recollides'!AE23)/1000</f>
        <v>0</v>
      </c>
      <c r="E15" s="56">
        <f>('[1]Recollides'!AE62)/1000</f>
        <v>6.68</v>
      </c>
      <c r="F15" s="56">
        <f>('[1]Recollides'!AE49)/1000</f>
        <v>3.72</v>
      </c>
      <c r="G15" s="56">
        <f>SUM(C15:F15)</f>
        <v>10.56177</v>
      </c>
      <c r="H15" s="57"/>
      <c r="I15" s="58">
        <f>('[1]Recollides'!AE76)/1000</f>
        <v>0.41178</v>
      </c>
      <c r="J15" s="58">
        <f>('[1]Recollides'!AE102)/1000</f>
        <v>15.32</v>
      </c>
      <c r="K15" s="59">
        <f>('[1]Recollides'!AE89)/1000</f>
        <v>0.04087</v>
      </c>
      <c r="L15" s="56">
        <f t="shared" si="1"/>
        <v>15.77265</v>
      </c>
      <c r="M15" s="60"/>
      <c r="N15" s="56">
        <f>('[1]Recollides'!AE116)/1000</f>
        <v>6.581930000000001</v>
      </c>
      <c r="O15" s="59">
        <f>('[1]Recollides'!AE129)/1000</f>
        <v>0.34511000000000003</v>
      </c>
      <c r="P15" s="56">
        <f t="shared" si="2"/>
        <v>6.927040000000001</v>
      </c>
      <c r="Q15" s="30"/>
      <c r="R15" s="4"/>
      <c r="T15" s="4"/>
      <c r="U15" s="4"/>
    </row>
    <row r="16" spans="1:21" ht="19.5" customHeight="1">
      <c r="A16" s="31" t="s">
        <v>7</v>
      </c>
      <c r="C16" s="56">
        <f>('[1]Recollides'!AE11)/1000</f>
        <v>0.35810000000000003</v>
      </c>
      <c r="D16" s="56">
        <f>('[1]Recollides'!AE24)/1000</f>
        <v>0</v>
      </c>
      <c r="E16" s="56">
        <f>('[1]Recollides'!AE63)/1000</f>
        <v>5.32</v>
      </c>
      <c r="F16" s="56">
        <f>('[1]Recollides'!AE50)/1000</f>
        <v>2.94</v>
      </c>
      <c r="G16" s="56">
        <f t="shared" si="0"/>
        <v>8.6181</v>
      </c>
      <c r="H16" s="57"/>
      <c r="I16" s="58">
        <f>('[1]Recollides'!AE77)/1000</f>
        <v>0.50485</v>
      </c>
      <c r="J16" s="58">
        <f>('[1]Recollides'!AE103)/1000</f>
        <v>13.92</v>
      </c>
      <c r="K16" s="59">
        <f>('[1]Recollides'!AE90)/1000</f>
        <v>0.14799</v>
      </c>
      <c r="L16" s="56">
        <f t="shared" si="1"/>
        <v>14.57284</v>
      </c>
      <c r="M16" s="60"/>
      <c r="N16" s="56">
        <f>('[1]Recollides'!AE117)/1000</f>
        <v>12.60687</v>
      </c>
      <c r="O16" s="59">
        <f>('[1]Recollides'!AE130)/1000</f>
        <v>0</v>
      </c>
      <c r="P16" s="56">
        <f t="shared" si="2"/>
        <v>12.60687</v>
      </c>
      <c r="Q16" s="30"/>
      <c r="R16" s="4"/>
      <c r="T16" s="4"/>
      <c r="U16" s="4"/>
    </row>
    <row r="17" spans="1:21" ht="19.5" customHeight="1">
      <c r="A17" s="31" t="s">
        <v>17</v>
      </c>
      <c r="C17" s="56">
        <f>('[1]Recollides'!AE12)/1000</f>
        <v>0.55113</v>
      </c>
      <c r="D17" s="56">
        <f>('[1]Recollides'!AE25)/1000</f>
        <v>0</v>
      </c>
      <c r="E17" s="56">
        <f>('[1]Recollides'!AE64)/1000</f>
        <v>7.56</v>
      </c>
      <c r="F17" s="56">
        <f>('[1]Recollides'!AE51)/1000</f>
        <v>4.78</v>
      </c>
      <c r="G17" s="56">
        <f t="shared" si="0"/>
        <v>12.89113</v>
      </c>
      <c r="H17" s="57"/>
      <c r="I17" s="58">
        <f>('[1]Recollides'!AE78)/1000</f>
        <v>0.35196</v>
      </c>
      <c r="J17" s="58">
        <f>('[1]Recollides'!AE104)/1000</f>
        <v>12.66</v>
      </c>
      <c r="K17" s="59">
        <f>('[1]Recollides'!AE91)/1000</f>
        <v>0.03786</v>
      </c>
      <c r="L17" s="56">
        <f t="shared" si="1"/>
        <v>13.04982</v>
      </c>
      <c r="M17" s="60"/>
      <c r="N17" s="56">
        <f>('[1]Recollides'!AE118)/1000</f>
        <v>7.33657</v>
      </c>
      <c r="O17" s="59">
        <f>('[1]Recollides'!AE131)/1000</f>
        <v>0.26456999999999997</v>
      </c>
      <c r="P17" s="56">
        <f t="shared" si="2"/>
        <v>7.60114</v>
      </c>
      <c r="Q17" s="30"/>
      <c r="R17" s="4"/>
      <c r="T17" s="4"/>
      <c r="U17" s="4"/>
    </row>
    <row r="18" spans="1:21" ht="19.5" customHeight="1">
      <c r="A18" s="31" t="s">
        <v>8</v>
      </c>
      <c r="C18" s="56">
        <f>('[1]Recollides'!AE13)/1000</f>
        <v>0.43224</v>
      </c>
      <c r="D18" s="56">
        <f>('[1]Recollides'!AE26)/1000</f>
        <v>0</v>
      </c>
      <c r="E18" s="56">
        <f>('[1]Recollides'!AE65)/1000</f>
        <v>5.78</v>
      </c>
      <c r="F18" s="56">
        <f>('[1]Recollides'!AE52)/1000</f>
        <v>6.46</v>
      </c>
      <c r="G18" s="56">
        <f t="shared" si="0"/>
        <v>12.67224</v>
      </c>
      <c r="H18" s="57"/>
      <c r="I18" s="58">
        <f>('[1]Recollides'!AE79)/1000</f>
        <v>0.6635700000000001</v>
      </c>
      <c r="J18" s="58">
        <f>('[1]Recollides'!AE105)/1000</f>
        <v>14.06</v>
      </c>
      <c r="K18" s="59">
        <f>('[1]Recollides'!AE92)/1000</f>
        <v>0.11073999999999999</v>
      </c>
      <c r="L18" s="56">
        <f t="shared" si="1"/>
        <v>14.83431</v>
      </c>
      <c r="M18" s="60"/>
      <c r="N18" s="56">
        <f>('[1]Recollides'!AE119)/1000</f>
        <v>7.20757</v>
      </c>
      <c r="O18" s="59">
        <f>('[1]Recollides'!AE132)/1000</f>
        <v>0.22541</v>
      </c>
      <c r="P18" s="56">
        <f t="shared" si="2"/>
        <v>7.43298</v>
      </c>
      <c r="Q18" s="30"/>
      <c r="R18" s="4"/>
      <c r="T18" s="4"/>
      <c r="U18" s="4"/>
    </row>
    <row r="19" spans="1:21" ht="19.5" customHeight="1">
      <c r="A19" s="31" t="s">
        <v>9</v>
      </c>
      <c r="C19" s="56">
        <f>('[1]Recollides'!AE14)/1000</f>
        <v>2.43408</v>
      </c>
      <c r="D19" s="56">
        <f>('[1]Recollides'!AE27)/1000</f>
        <v>0</v>
      </c>
      <c r="E19" s="56">
        <f>('[1]Recollides'!AE66)/1000</f>
        <v>4.54</v>
      </c>
      <c r="F19" s="56">
        <f>('[1]Recollides'!AE53)/1000</f>
        <v>3.08</v>
      </c>
      <c r="G19" s="56">
        <f t="shared" si="0"/>
        <v>10.054079999999999</v>
      </c>
      <c r="H19" s="57"/>
      <c r="I19" s="58">
        <f>('[1]Recollides'!AE80)/1000</f>
        <v>0.48117000000000004</v>
      </c>
      <c r="J19" s="58">
        <f>('[1]Recollides'!AE106)/1000</f>
        <v>12.7</v>
      </c>
      <c r="K19" s="59">
        <f>('[1]Recollides'!AE93)/1000</f>
        <v>0.04</v>
      </c>
      <c r="L19" s="56">
        <f t="shared" si="1"/>
        <v>13.221169999999999</v>
      </c>
      <c r="M19" s="60"/>
      <c r="N19" s="56">
        <f>('[1]Recollides'!AE120)/1000</f>
        <v>7.393479999999999</v>
      </c>
      <c r="O19" s="59">
        <f>('[1]Recollides'!AE133)/1000</f>
        <v>0.15489</v>
      </c>
      <c r="P19" s="56">
        <f t="shared" si="2"/>
        <v>7.548369999999999</v>
      </c>
      <c r="Q19" s="30"/>
      <c r="R19" s="4"/>
      <c r="T19" s="4"/>
      <c r="U19" s="4"/>
    </row>
    <row r="20" spans="1:21" ht="19.5" customHeight="1" thickBot="1">
      <c r="A20" s="32" t="s">
        <v>10</v>
      </c>
      <c r="C20" s="56">
        <f>('[1]Recollides'!AE15)/1000</f>
        <v>0.29025</v>
      </c>
      <c r="D20" s="56">
        <f>('[1]Recollides'!AE28)/1000</f>
        <v>0</v>
      </c>
      <c r="E20" s="56">
        <f>('[1]Recollides'!AE67)/1000</f>
        <v>10.3</v>
      </c>
      <c r="F20" s="56">
        <f>('[1]Recollides'!AE54)/1000</f>
        <v>3.18</v>
      </c>
      <c r="G20" s="56">
        <f t="shared" si="0"/>
        <v>13.77025</v>
      </c>
      <c r="H20" s="57"/>
      <c r="I20" s="58">
        <f>('[1]Recollides'!AE81)/1000</f>
        <v>0.53438</v>
      </c>
      <c r="J20" s="58">
        <f>('[1]Recollides'!AE107)/1000</f>
        <v>12.44</v>
      </c>
      <c r="K20" s="59">
        <f>('[1]Recollides'!AE94)/1000</f>
        <v>0.10912999999999999</v>
      </c>
      <c r="L20" s="56">
        <f t="shared" si="1"/>
        <v>13.08351</v>
      </c>
      <c r="M20" s="60"/>
      <c r="N20" s="56">
        <f>('[1]Recollides'!AE121)/1000</f>
        <v>8.42146</v>
      </c>
      <c r="O20" s="59">
        <f>('[1]Recollides'!AE134)/1000</f>
        <v>0.24483000000000002</v>
      </c>
      <c r="P20" s="56">
        <f t="shared" si="2"/>
        <v>8.66629</v>
      </c>
      <c r="Q20" s="30"/>
      <c r="R20" s="4"/>
      <c r="T20" s="4"/>
      <c r="U20" s="4"/>
    </row>
    <row r="21" spans="3:21" ht="19.5" customHeight="1" thickBot="1">
      <c r="C21" s="61"/>
      <c r="D21" s="61"/>
      <c r="E21" s="61"/>
      <c r="F21" s="61"/>
      <c r="G21" s="61"/>
      <c r="H21" s="61"/>
      <c r="I21" s="62"/>
      <c r="J21" s="62"/>
      <c r="K21" s="62"/>
      <c r="L21" s="62"/>
      <c r="M21" s="63"/>
      <c r="N21" s="62"/>
      <c r="O21" s="62"/>
      <c r="P21" s="62"/>
      <c r="Q21" s="33"/>
      <c r="R21" s="4"/>
      <c r="T21" s="4"/>
      <c r="U21" s="4"/>
    </row>
    <row r="22" spans="1:17" s="35" customFormat="1" ht="19.5" customHeight="1" thickBot="1">
      <c r="A22" s="34" t="s">
        <v>15</v>
      </c>
      <c r="C22" s="64">
        <f>SUM(C9:C20)</f>
        <v>6.54829</v>
      </c>
      <c r="D22" s="64">
        <f>SUM(D9:D20)</f>
        <v>0</v>
      </c>
      <c r="E22" s="64">
        <f>SUM(E9:E20)</f>
        <v>77.02</v>
      </c>
      <c r="F22" s="64">
        <f>SUM(F9:F20)</f>
        <v>51.58</v>
      </c>
      <c r="G22" s="64">
        <f>SUM(G9:G20)</f>
        <v>135.14829</v>
      </c>
      <c r="H22" s="65"/>
      <c r="I22" s="66">
        <f>SUM(I9:I20)</f>
        <v>6.175179999999999</v>
      </c>
      <c r="J22" s="66">
        <f>SUM(J9:J20)</f>
        <v>157.37999999999997</v>
      </c>
      <c r="K22" s="67">
        <f>SUM(K9:K20)</f>
        <v>1.15947</v>
      </c>
      <c r="L22" s="67">
        <f>SUM(I22:K22)</f>
        <v>164.71464999999998</v>
      </c>
      <c r="M22" s="68"/>
      <c r="N22" s="69">
        <f>SUM(N9:N20)</f>
        <v>102.00668</v>
      </c>
      <c r="O22" s="69">
        <f>SUM(O9:O20)</f>
        <v>2.90647</v>
      </c>
      <c r="P22" s="69">
        <f>SUM(N22:O22)</f>
        <v>104.91315</v>
      </c>
      <c r="Q22" s="36"/>
    </row>
    <row r="23" spans="1:21" s="38" customFormat="1" ht="19.5" customHeight="1">
      <c r="A23" s="37"/>
      <c r="C23" s="39"/>
      <c r="D23" s="40"/>
      <c r="E23" s="40"/>
      <c r="F23" s="40"/>
      <c r="G23" s="40"/>
      <c r="H23" s="41"/>
      <c r="I23" s="40"/>
      <c r="J23" s="40"/>
      <c r="K23" s="40"/>
      <c r="L23" s="40"/>
      <c r="M23" s="40"/>
      <c r="N23" s="37"/>
      <c r="O23" s="40"/>
      <c r="P23" s="40"/>
      <c r="Q23" s="40"/>
      <c r="R23" s="40"/>
      <c r="S23" s="37"/>
      <c r="T23" s="41"/>
      <c r="U23" s="41"/>
    </row>
    <row r="27" ht="20.25" customHeight="1"/>
  </sheetData>
  <sheetProtection sheet="1"/>
  <mergeCells count="3">
    <mergeCell ref="C6:G6"/>
    <mergeCell ref="N6:P6"/>
    <mergeCell ref="I6:L6"/>
  </mergeCells>
  <printOptions/>
  <pageMargins left="0.31496062992125984" right="0.11811023622047245" top="0.31496062992125984" bottom="0.35433070866141736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80" zoomScaleNormal="80" workbookViewId="0" topLeftCell="A1">
      <selection activeCell="A4" sqref="A4"/>
    </sheetView>
  </sheetViews>
  <sheetFormatPr defaultColWidth="11.421875" defaultRowHeight="15"/>
  <cols>
    <col min="1" max="1" width="21.140625" style="44" customWidth="1"/>
    <col min="2" max="2" width="7.8515625" style="44" customWidth="1"/>
    <col min="3" max="3" width="15.57421875" style="44" customWidth="1"/>
    <col min="4" max="4" width="7.28125" style="44" customWidth="1"/>
    <col min="5" max="5" width="13.8515625" style="44" customWidth="1"/>
    <col min="6" max="6" width="5.7109375" style="44" customWidth="1"/>
    <col min="7" max="7" width="15.57421875" style="44" customWidth="1"/>
    <col min="8" max="8" width="4.8515625" style="44" customWidth="1"/>
    <col min="9" max="9" width="14.57421875" style="44" customWidth="1"/>
    <col min="10" max="16384" width="11.421875" style="44" customWidth="1"/>
  </cols>
  <sheetData>
    <row r="1" spans="1:18" s="4" customFormat="1" ht="19.5" customHeight="1">
      <c r="A1" s="42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18</v>
      </c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3" t="s">
        <v>36</v>
      </c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7" ht="33" customHeight="1" thickBot="1">
      <c r="A6" s="11"/>
      <c r="C6" s="45" t="s">
        <v>26</v>
      </c>
      <c r="E6" s="55" t="s">
        <v>27</v>
      </c>
      <c r="G6" s="93" t="s">
        <v>28</v>
      </c>
    </row>
    <row r="7" spans="1:7" ht="15.75" thickBot="1">
      <c r="A7" s="28"/>
      <c r="C7" s="7"/>
      <c r="E7" s="7"/>
      <c r="G7" s="7"/>
    </row>
    <row r="8" spans="1:7" ht="19.5" customHeight="1">
      <c r="A8" s="29" t="s">
        <v>0</v>
      </c>
      <c r="C8" s="70">
        <f>('[1]Recollides'!AE137)/1000</f>
        <v>56.22</v>
      </c>
      <c r="D8" s="71"/>
      <c r="E8" s="70">
        <f>('[1]Recollides'!AE151)/1000</f>
        <v>39.22</v>
      </c>
      <c r="F8" s="71"/>
      <c r="G8" s="72">
        <f>('[1]Recollides'!AE165)/1000</f>
        <v>1.2</v>
      </c>
    </row>
    <row r="9" spans="1:7" ht="19.5" customHeight="1">
      <c r="A9" s="31" t="s">
        <v>1</v>
      </c>
      <c r="C9" s="73">
        <f>('[1]Recollides'!AE138)/1000</f>
        <v>53.6</v>
      </c>
      <c r="D9" s="71"/>
      <c r="E9" s="73">
        <f>('[1]Recollides'!AE152)/1000</f>
        <v>43.04</v>
      </c>
      <c r="F9" s="71"/>
      <c r="G9" s="74">
        <f>('[1]Recollides'!AE166)/1000</f>
        <v>0.9</v>
      </c>
    </row>
    <row r="10" spans="1:7" ht="19.5" customHeight="1">
      <c r="A10" s="31" t="s">
        <v>2</v>
      </c>
      <c r="C10" s="73">
        <f>('[1]Recollides'!AE139)/1000</f>
        <v>59.8</v>
      </c>
      <c r="D10" s="71"/>
      <c r="E10" s="73">
        <f>('[1]Recollides'!AE153)/1000</f>
        <v>39.04</v>
      </c>
      <c r="F10" s="71"/>
      <c r="G10" s="74">
        <f>('[1]Recollides'!AE167)/1000</f>
        <v>1.52</v>
      </c>
    </row>
    <row r="11" spans="1:7" ht="19.5" customHeight="1">
      <c r="A11" s="31" t="s">
        <v>3</v>
      </c>
      <c r="C11" s="73">
        <f>('[1]Recollides'!AE140)/1000</f>
        <v>76.98</v>
      </c>
      <c r="D11" s="71"/>
      <c r="E11" s="73">
        <f>('[1]Recollides'!AE154)/1000</f>
        <v>41.16</v>
      </c>
      <c r="F11" s="71"/>
      <c r="G11" s="74">
        <f>('[1]Recollides'!AE168)/1000</f>
        <v>3.8</v>
      </c>
    </row>
    <row r="12" spans="1:7" ht="19.5" customHeight="1">
      <c r="A12" s="31" t="s">
        <v>4</v>
      </c>
      <c r="C12" s="73">
        <f>('[1]Recollides'!AE141)/1000</f>
        <v>95.96</v>
      </c>
      <c r="D12" s="71"/>
      <c r="E12" s="73">
        <f>('[1]Recollides'!AE155)/1000</f>
        <v>44.92</v>
      </c>
      <c r="F12" s="71"/>
      <c r="G12" s="74">
        <f>('[1]Recollides'!AE169)/1000</f>
        <v>3.04</v>
      </c>
    </row>
    <row r="13" spans="1:7" ht="19.5" customHeight="1">
      <c r="A13" s="31" t="s">
        <v>5</v>
      </c>
      <c r="C13" s="73">
        <f>('[1]Recollides'!AE142)/1000</f>
        <v>89.04</v>
      </c>
      <c r="D13" s="71"/>
      <c r="E13" s="73">
        <f>('[1]Recollides'!AE156)/1000</f>
        <v>43.42</v>
      </c>
      <c r="F13" s="71"/>
      <c r="G13" s="74">
        <f>('[1]Recollides'!AE170)/1000</f>
        <v>4.62</v>
      </c>
    </row>
    <row r="14" spans="1:7" ht="19.5" customHeight="1">
      <c r="A14" s="31" t="s">
        <v>6</v>
      </c>
      <c r="C14" s="73">
        <f>('[1]Recollides'!AE143)/1000</f>
        <v>86.64</v>
      </c>
      <c r="D14" s="71"/>
      <c r="E14" s="73">
        <f>('[1]Recollides'!AE157)/1000</f>
        <v>43.56</v>
      </c>
      <c r="F14" s="71"/>
      <c r="G14" s="74">
        <f>('[1]Recollides'!AE171)/1000</f>
        <v>6.36</v>
      </c>
    </row>
    <row r="15" spans="1:7" ht="19.5" customHeight="1">
      <c r="A15" s="31" t="s">
        <v>7</v>
      </c>
      <c r="C15" s="73">
        <f>('[1]Recollides'!AE144)/1000</f>
        <v>91.38</v>
      </c>
      <c r="D15" s="71"/>
      <c r="E15" s="73">
        <f>('[1]Recollides'!AE158)/1000</f>
        <v>49.18</v>
      </c>
      <c r="F15" s="71"/>
      <c r="G15" s="74">
        <f>('[1]Recollides'!AE172)/1000</f>
        <v>3.06</v>
      </c>
    </row>
    <row r="16" spans="1:7" ht="19.5" customHeight="1">
      <c r="A16" s="31" t="s">
        <v>17</v>
      </c>
      <c r="C16" s="73">
        <f>('[1]Recollides'!AE145)/1000</f>
        <v>71.68</v>
      </c>
      <c r="D16" s="71"/>
      <c r="E16" s="73">
        <f>('[1]Recollides'!AE159)/1000</f>
        <v>43.06</v>
      </c>
      <c r="F16" s="71"/>
      <c r="G16" s="74">
        <f>('[1]Recollides'!AE173)/1000</f>
        <v>4.02</v>
      </c>
    </row>
    <row r="17" spans="1:7" ht="19.5" customHeight="1">
      <c r="A17" s="31" t="s">
        <v>8</v>
      </c>
      <c r="C17" s="73">
        <f>('[1]Recollides'!AE146)/1000</f>
        <v>66.1</v>
      </c>
      <c r="D17" s="71"/>
      <c r="E17" s="73">
        <f>('[1]Recollides'!AE160)/1000</f>
        <v>47.3</v>
      </c>
      <c r="F17" s="71"/>
      <c r="G17" s="74">
        <f>('[1]Recollides'!AE174)/1000</f>
        <v>4.4</v>
      </c>
    </row>
    <row r="18" spans="1:7" ht="19.5" customHeight="1">
      <c r="A18" s="31" t="s">
        <v>9</v>
      </c>
      <c r="C18" s="73">
        <f>('[1]Recollides'!AE147)/1000</f>
        <v>70.4</v>
      </c>
      <c r="D18" s="71"/>
      <c r="E18" s="73">
        <f>('[1]Recollides'!AE161)/1000</f>
        <v>42.92</v>
      </c>
      <c r="F18" s="71"/>
      <c r="G18" s="74">
        <f>('[1]Recollides'!AE175)/1000</f>
        <v>5.26</v>
      </c>
    </row>
    <row r="19" spans="1:7" ht="19.5" customHeight="1" thickBot="1">
      <c r="A19" s="32" t="s">
        <v>10</v>
      </c>
      <c r="C19" s="75">
        <f>('[1]Recollides'!AE148)/1000</f>
        <v>64.3</v>
      </c>
      <c r="D19" s="71"/>
      <c r="E19" s="75">
        <f>('[1]Recollides'!AE162)/1000</f>
        <v>40.08</v>
      </c>
      <c r="F19" s="71"/>
      <c r="G19" s="76">
        <f>('[1]Recollides'!AE176)/1000</f>
        <v>2.18</v>
      </c>
    </row>
    <row r="20" spans="1:7" ht="19.5" customHeight="1" thickBot="1">
      <c r="A20" s="4"/>
      <c r="C20" s="62"/>
      <c r="D20" s="71"/>
      <c r="E20" s="62"/>
      <c r="F20" s="71"/>
      <c r="G20" s="62"/>
    </row>
    <row r="21" spans="1:7" ht="19.5" customHeight="1" thickBot="1">
      <c r="A21" s="34" t="s">
        <v>15</v>
      </c>
      <c r="C21" s="77">
        <f>SUM(C8:C19)</f>
        <v>882.0999999999999</v>
      </c>
      <c r="D21" s="71"/>
      <c r="E21" s="78">
        <f>SUM(E8:E19)</f>
        <v>516.9000000000001</v>
      </c>
      <c r="F21" s="71"/>
      <c r="G21" s="94">
        <f>SUM(G8:G19)</f>
        <v>40.36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>
      <c r="K43" s="44" t="s">
        <v>22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sheetProtection sheet="1" objects="1"/>
  <printOptions/>
  <pageMargins left="0.31496062992125984" right="0.11811023622047245" top="0.31496062992125984" bottom="0.52" header="0.31496062992125984" footer="0.31496062992125984"/>
  <pageSetup horizontalDpi="300" verticalDpi="300" orientation="landscape" paperSize="9" scale="61" r:id="rId2"/>
  <headerFooter differentFirst="1">
    <oddHeader>&amp;RPàgina 3</oddHeader>
    <firstHeader>&amp;RP?gina 2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workbookViewId="0" topLeftCell="A1">
      <selection activeCell="L3" sqref="L3"/>
    </sheetView>
  </sheetViews>
  <sheetFormatPr defaultColWidth="11.421875" defaultRowHeight="15"/>
  <cols>
    <col min="1" max="1" width="22.140625" style="44" customWidth="1"/>
    <col min="2" max="2" width="7.8515625" style="44" customWidth="1"/>
    <col min="3" max="6" width="18.57421875" style="44" customWidth="1"/>
    <col min="7" max="7" width="18.57421875" style="48" customWidth="1"/>
    <col min="8" max="10" width="18.57421875" style="44" customWidth="1"/>
    <col min="11" max="11" width="26.28125" style="44" customWidth="1"/>
    <col min="12" max="16384" width="11.421875" style="44" customWidth="1"/>
  </cols>
  <sheetData>
    <row r="1" spans="1:14" s="4" customFormat="1" ht="19.5" customHeight="1">
      <c r="A1" s="42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18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37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9" t="s">
        <v>29</v>
      </c>
      <c r="D6" s="50" t="s">
        <v>30</v>
      </c>
      <c r="E6" s="50" t="s">
        <v>31</v>
      </c>
      <c r="F6" s="50" t="s">
        <v>32</v>
      </c>
      <c r="G6" s="51" t="s">
        <v>28</v>
      </c>
      <c r="H6" s="51" t="s">
        <v>33</v>
      </c>
      <c r="I6" s="91" t="s">
        <v>34</v>
      </c>
      <c r="J6" s="52" t="s">
        <v>16</v>
      </c>
    </row>
    <row r="7" spans="1:10" ht="19.5" customHeight="1" thickBot="1">
      <c r="A7" s="28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3" t="s">
        <v>0</v>
      </c>
      <c r="C8" s="79">
        <f>'[1]DEIXALLERIES'!W70</f>
        <v>20.26</v>
      </c>
      <c r="D8" s="80">
        <f>'[1]DEIXALLERIES'!W5</f>
        <v>1.725</v>
      </c>
      <c r="E8" s="80">
        <f>'[1]DEIXALLERIES'!W31</f>
        <v>0</v>
      </c>
      <c r="F8" s="80">
        <f>'[1]DEIXALLERIES'!W18</f>
        <v>8.04</v>
      </c>
      <c r="G8" s="81">
        <f>'[1]DEIXALLERIES'!W57</f>
        <v>8.9</v>
      </c>
      <c r="H8" s="81">
        <f>'[1]DEIXALLERIES'!W44</f>
        <v>8.32</v>
      </c>
      <c r="I8" s="70">
        <f>SUM(C8:H8)</f>
        <v>47.245000000000005</v>
      </c>
      <c r="J8" s="1">
        <f>'[1]USUARIS DEIXALLERIES'!W6</f>
        <v>819</v>
      </c>
    </row>
    <row r="9" spans="1:10" ht="19.5" customHeight="1">
      <c r="A9" s="53" t="s">
        <v>1</v>
      </c>
      <c r="C9" s="82">
        <f>'[1]DEIXALLERIES'!W71</f>
        <v>0</v>
      </c>
      <c r="D9" s="59">
        <f>'[1]DEIXALLERIES'!W6</f>
        <v>0</v>
      </c>
      <c r="E9" s="59">
        <f>'[1]DEIXALLERIES'!W32</f>
        <v>5.74</v>
      </c>
      <c r="F9" s="59">
        <f>'[1]DEIXALLERIES'!W19</f>
        <v>13.84</v>
      </c>
      <c r="G9" s="83">
        <f>'[1]DEIXALLERIES'!W58</f>
        <v>12.08</v>
      </c>
      <c r="H9" s="83">
        <f>'[1]DEIXALLERIES'!W45</f>
        <v>11.03</v>
      </c>
      <c r="I9" s="73">
        <f aca="true" t="shared" si="0" ref="I9:I19">SUM(C9:H9)</f>
        <v>42.69</v>
      </c>
      <c r="J9" s="2">
        <f>'[1]USUARIS DEIXALLERIES'!W7</f>
        <v>684</v>
      </c>
    </row>
    <row r="10" spans="1:10" ht="19.5" customHeight="1">
      <c r="A10" s="53" t="s">
        <v>2</v>
      </c>
      <c r="C10" s="82">
        <f>'[1]DEIXALLERIES'!W72</f>
        <v>18.44</v>
      </c>
      <c r="D10" s="59">
        <f>'[1]DEIXALLERIES'!W7</f>
        <v>0.96</v>
      </c>
      <c r="E10" s="59">
        <f>'[1]DEIXALLERIES'!W33</f>
        <v>0</v>
      </c>
      <c r="F10" s="59">
        <f>'[1]DEIXALLERIES'!W20</f>
        <v>7.38</v>
      </c>
      <c r="G10" s="83">
        <f>'[1]DEIXALLERIES'!W59</f>
        <v>10.78</v>
      </c>
      <c r="H10" s="83">
        <f>'[1]DEIXALLERIES'!W46</f>
        <v>17.15</v>
      </c>
      <c r="I10" s="73">
        <f t="shared" si="0"/>
        <v>54.71</v>
      </c>
      <c r="J10" s="2">
        <f>'[1]USUARIS DEIXALLERIES'!W8</f>
        <v>899</v>
      </c>
    </row>
    <row r="11" spans="1:10" ht="19.5" customHeight="1">
      <c r="A11" s="53" t="s">
        <v>3</v>
      </c>
      <c r="C11" s="82">
        <f>'[1]DEIXALLERIES'!W73</f>
        <v>14.22</v>
      </c>
      <c r="D11" s="59">
        <f>'[1]DEIXALLERIES'!W8</f>
        <v>2.38</v>
      </c>
      <c r="E11" s="59">
        <f>'[1]DEIXALLERIES'!W34</f>
        <v>0</v>
      </c>
      <c r="F11" s="59">
        <f>'[1]DEIXALLERIES'!W21</f>
        <v>12.58</v>
      </c>
      <c r="G11" s="83">
        <f>'[1]DEIXALLERIES'!W60</f>
        <v>9.94</v>
      </c>
      <c r="H11" s="83">
        <f>'[1]DEIXALLERIES'!W47</f>
        <v>13.02</v>
      </c>
      <c r="I11" s="73">
        <f t="shared" si="0"/>
        <v>52.14</v>
      </c>
      <c r="J11" s="2">
        <f>'[1]USUARIS DEIXALLERIES'!W9</f>
        <v>815</v>
      </c>
    </row>
    <row r="12" spans="1:10" ht="19.5" customHeight="1">
      <c r="A12" s="53" t="s">
        <v>4</v>
      </c>
      <c r="C12" s="82">
        <f>'[1]DEIXALLERIES'!W74</f>
        <v>15.84</v>
      </c>
      <c r="D12" s="59">
        <f>'[1]DEIXALLERIES'!W9</f>
        <v>1.206</v>
      </c>
      <c r="E12" s="59">
        <f>'[1]DEIXALLERIES'!W35</f>
        <v>5.42</v>
      </c>
      <c r="F12" s="59">
        <f>'[1]DEIXALLERIES'!W22</f>
        <v>9.81</v>
      </c>
      <c r="G12" s="83">
        <f>'[1]DEIXALLERIES'!W61</f>
        <v>12.82</v>
      </c>
      <c r="H12" s="83">
        <f>'[1]DEIXALLERIES'!W48</f>
        <v>16.84</v>
      </c>
      <c r="I12" s="73">
        <f t="shared" si="0"/>
        <v>61.93600000000001</v>
      </c>
      <c r="J12" s="2">
        <f>'[1]USUARIS DEIXALLERIES'!W10</f>
        <v>923</v>
      </c>
    </row>
    <row r="13" spans="1:10" ht="19.5" customHeight="1">
      <c r="A13" s="53" t="s">
        <v>5</v>
      </c>
      <c r="C13" s="84">
        <f>'[1]DEIXALLERIES'!W75</f>
        <v>20.6</v>
      </c>
      <c r="D13" s="56">
        <f>'[1]DEIXALLERIES'!W10</f>
        <v>2.21</v>
      </c>
      <c r="E13" s="56">
        <f>'[1]DEIXALLERIES'!W36</f>
        <v>0</v>
      </c>
      <c r="F13" s="56">
        <f>'[1]DEIXALLERIES'!W23</f>
        <v>14.34</v>
      </c>
      <c r="G13" s="58">
        <f>'[1]DEIXALLERIES'!W62</f>
        <v>11.32</v>
      </c>
      <c r="H13" s="58">
        <f>'[1]DEIXALLERIES'!W49</f>
        <v>11.65</v>
      </c>
      <c r="I13" s="73">
        <f t="shared" si="0"/>
        <v>60.120000000000005</v>
      </c>
      <c r="J13" s="46">
        <f>'[1]USUARIS DEIXALLERIES'!W11</f>
        <v>1006</v>
      </c>
    </row>
    <row r="14" spans="1:10" ht="19.5" customHeight="1">
      <c r="A14" s="53" t="s">
        <v>6</v>
      </c>
      <c r="C14" s="84">
        <f>'[1]DEIXALLERIES'!W76</f>
        <v>9.42</v>
      </c>
      <c r="D14" s="56">
        <f>'[1]DEIXALLERIES'!W11</f>
        <v>2.12</v>
      </c>
      <c r="E14" s="56">
        <f>'[1]DEIXALLERIES'!W37</f>
        <v>1.6</v>
      </c>
      <c r="F14" s="56">
        <f>'[1]DEIXALLERIES'!W24</f>
        <v>13.5</v>
      </c>
      <c r="G14" s="58">
        <f>'[1]DEIXALLERIES'!W63</f>
        <v>14.78</v>
      </c>
      <c r="H14" s="58">
        <f>'[1]DEIXALLERIES'!W50</f>
        <v>16.32</v>
      </c>
      <c r="I14" s="73">
        <f t="shared" si="0"/>
        <v>57.74</v>
      </c>
      <c r="J14" s="46">
        <f>'[1]USUARIS DEIXALLERIES'!W12</f>
        <v>1187</v>
      </c>
    </row>
    <row r="15" spans="1:10" ht="19.5" customHeight="1">
      <c r="A15" s="53" t="s">
        <v>7</v>
      </c>
      <c r="C15" s="84">
        <f>'[1]DEIXALLERIES'!W77</f>
        <v>10.7</v>
      </c>
      <c r="D15" s="56">
        <f>'[1]DEIXALLERIES'!W12</f>
        <v>4.08</v>
      </c>
      <c r="E15" s="56">
        <f>'[1]DEIXALLERIES'!W38</f>
        <v>6.2</v>
      </c>
      <c r="F15" s="56">
        <f>'[1]DEIXALLERIES'!W25</f>
        <v>21.48</v>
      </c>
      <c r="G15" s="58">
        <f>'[1]DEIXALLERIES'!W64</f>
        <v>13.52</v>
      </c>
      <c r="H15" s="58">
        <f>'[1]DEIXALLERIES'!W51</f>
        <v>13.78</v>
      </c>
      <c r="I15" s="73">
        <f t="shared" si="0"/>
        <v>69.76</v>
      </c>
      <c r="J15" s="46">
        <f>'[1]USUARIS DEIXALLERIES'!W13</f>
        <v>1117</v>
      </c>
    </row>
    <row r="16" spans="1:10" ht="19.5" customHeight="1">
      <c r="A16" s="53" t="s">
        <v>17</v>
      </c>
      <c r="C16" s="84">
        <f>'[1]DEIXALLERIES'!W78</f>
        <v>19.18</v>
      </c>
      <c r="D16" s="56">
        <f>'[1]DEIXALLERIES'!W13</f>
        <v>2.72</v>
      </c>
      <c r="E16" s="56">
        <f>'[1]DEIXALLERIES'!W39</f>
        <v>0</v>
      </c>
      <c r="F16" s="56">
        <f>'[1]DEIXALLERIES'!W26</f>
        <v>16.08</v>
      </c>
      <c r="G16" s="58">
        <f>'[1]DEIXALLERIES'!W65</f>
        <v>12.1</v>
      </c>
      <c r="H16" s="58">
        <f>'[1]DEIXALLERIES'!W52</f>
        <v>10.93</v>
      </c>
      <c r="I16" s="73">
        <f t="shared" si="0"/>
        <v>61.01</v>
      </c>
      <c r="J16" s="46">
        <f>'[1]USUARIS DEIXALLERIES'!W14</f>
        <v>945</v>
      </c>
    </row>
    <row r="17" spans="1:10" ht="19.5" customHeight="1">
      <c r="A17" s="53" t="s">
        <v>8</v>
      </c>
      <c r="C17" s="84">
        <f>'[1]DEIXALLERIES'!W79</f>
        <v>17.34</v>
      </c>
      <c r="D17" s="56">
        <f>'[1]DEIXALLERIES'!W14</f>
        <v>2.18</v>
      </c>
      <c r="E17" s="56">
        <f>'[1]DEIXALLERIES'!W40</f>
        <v>5.4</v>
      </c>
      <c r="F17" s="56">
        <f>'[1]DEIXALLERIES'!W27</f>
        <v>6.66</v>
      </c>
      <c r="G17" s="58">
        <f>'[1]DEIXALLERIES'!W66</f>
        <v>10.3</v>
      </c>
      <c r="H17" s="58">
        <f>'[1]DEIXALLERIES'!W53</f>
        <v>9.75</v>
      </c>
      <c r="I17" s="73">
        <f t="shared" si="0"/>
        <v>51.63</v>
      </c>
      <c r="J17" s="46">
        <f>'[1]USUARIS DEIXALLERIES'!W15</f>
        <v>853</v>
      </c>
    </row>
    <row r="18" spans="1:10" ht="19.5" customHeight="1">
      <c r="A18" s="53" t="s">
        <v>9</v>
      </c>
      <c r="C18" s="84">
        <f>'[1]DEIXALLERIES'!W80</f>
        <v>8.98</v>
      </c>
      <c r="D18" s="56">
        <f>'[1]DEIXALLERIES'!W15</f>
        <v>0.6</v>
      </c>
      <c r="E18" s="56">
        <f>'[1]DEIXALLERIES'!W41</f>
        <v>0</v>
      </c>
      <c r="F18" s="56">
        <f>'[1]DEIXALLERIES'!W28</f>
        <v>11.26</v>
      </c>
      <c r="G18" s="58">
        <f>'[1]DEIXALLERIES'!W67</f>
        <v>8.54</v>
      </c>
      <c r="H18" s="58">
        <f>'[1]DEIXALLERIES'!W54</f>
        <v>13.34</v>
      </c>
      <c r="I18" s="73">
        <f t="shared" si="0"/>
        <v>42.72</v>
      </c>
      <c r="J18" s="46">
        <f>'[1]USUARIS DEIXALLERIES'!W16</f>
        <v>833</v>
      </c>
    </row>
    <row r="19" spans="1:10" ht="19.5" customHeight="1" thickBot="1">
      <c r="A19" s="53" t="s">
        <v>10</v>
      </c>
      <c r="C19" s="85">
        <f>'[1]DEIXALLERIES'!W81</f>
        <v>9.1</v>
      </c>
      <c r="D19" s="86">
        <f>'[1]DEIXALLERIES'!W16</f>
        <v>1</v>
      </c>
      <c r="E19" s="86">
        <f>'[1]DEIXALLERIES'!W42</f>
        <v>4.66</v>
      </c>
      <c r="F19" s="86">
        <f>'[1]DEIXALLERIES'!W29</f>
        <v>7.8</v>
      </c>
      <c r="G19" s="87">
        <f>'[1]DEIXALLERIES'!W68</f>
        <v>9.14</v>
      </c>
      <c r="H19" s="87">
        <f>'[1]DEIXALLERIES'!W55</f>
        <v>11.34</v>
      </c>
      <c r="I19" s="75">
        <f t="shared" si="0"/>
        <v>43.04</v>
      </c>
      <c r="J19" s="47">
        <f>'[1]USUARIS DEIXALLERIES'!W17</f>
        <v>966</v>
      </c>
    </row>
    <row r="20" spans="1:10" ht="19.5" customHeight="1" thickBot="1">
      <c r="A20" s="4"/>
      <c r="C20" s="62"/>
      <c r="D20" s="62"/>
      <c r="E20" s="62"/>
      <c r="F20" s="62"/>
      <c r="G20" s="62"/>
      <c r="H20" s="62"/>
      <c r="I20" s="62"/>
      <c r="J20" s="7"/>
    </row>
    <row r="21" spans="1:10" ht="19.5" customHeight="1" thickBot="1">
      <c r="A21" s="34" t="s">
        <v>14</v>
      </c>
      <c r="C21" s="88">
        <f aca="true" t="shared" si="1" ref="C21:J21">SUM(C8:C19)</f>
        <v>164.08</v>
      </c>
      <c r="D21" s="89">
        <f t="shared" si="1"/>
        <v>21.181</v>
      </c>
      <c r="E21" s="89">
        <f t="shared" si="1"/>
        <v>29.02</v>
      </c>
      <c r="F21" s="89">
        <f t="shared" si="1"/>
        <v>142.77</v>
      </c>
      <c r="G21" s="90">
        <f t="shared" si="1"/>
        <v>134.21999999999997</v>
      </c>
      <c r="H21" s="90">
        <f t="shared" si="1"/>
        <v>153.47000000000003</v>
      </c>
      <c r="I21" s="92">
        <f t="shared" si="1"/>
        <v>644.741</v>
      </c>
      <c r="J21" s="54">
        <f t="shared" si="1"/>
        <v>11047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4</oddHead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2016-04-14T13:35:23Z</cp:lastPrinted>
  <dcterms:created xsi:type="dcterms:W3CDTF">2008-05-28T16:13:29Z</dcterms:created>
  <dcterms:modified xsi:type="dcterms:W3CDTF">2017-01-16T09:22:39Z</dcterms:modified>
  <cp:category/>
  <cp:version/>
  <cp:contentType/>
  <cp:contentStatus/>
</cp:coreProperties>
</file>