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965" windowWidth="15480" windowHeight="5955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<sst xmlns="http://schemas.openxmlformats.org/spreadsheetml/2006/main" count="74" uniqueCount="40">
  <si>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</si>
  <si>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</si>
  <si>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</si>
  <si>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</si>
  <si>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</si>
  <si>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</si>
  <si>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</si>
  <si>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</si>
  <si>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</si>
  <si>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</si>
  <si>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</si>
  <si>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</si>
  <si>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</si>
  <si>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</si>
  <si>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</si>
  <si>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</si>
  <si>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USUARIS/ES</t>
  </si>
  <si>
    <t>Setembre</t>
  </si>
  <si>
    <t>SANT ANTONI DE VILAMAJOR</t>
  </si>
  <si>
    <t>Porta a Porta P/C domiciliari</t>
  </si>
  <si>
    <t>Porta a Porta P/C comercial</t>
  </si>
  <si>
    <t>Porta a porta envasos lleugers</t>
  </si>
  <si>
    <t>Nota: Ambdós gràfics fan referència a les dades de recollida  Porta a porta de la pàgina 1</t>
  </si>
  <si>
    <t>Nota: Aquest gràfic no inclou la recollida de resta de Sant Julià d'Alfou ni les dades de deixalleria</t>
  </si>
  <si>
    <t>SERVEI DE RECOLLIDA DE PAPER I CARTRÓ, ENVASOS LLEUGERS I VIDRE, 2011</t>
  </si>
  <si>
    <t>SERVEI DE RECOLLIDA PORTA A PORTA D'ORGÀNICA, RESTA I VOLUMINOSOS, 2011</t>
  </si>
  <si>
    <t>SERVEI DE DEIXALLERIA, 2011</t>
  </si>
  <si>
    <t>PAPER I CARTRÓ (Tn)</t>
  </si>
  <si>
    <t>ENVASOS LLEUGERS (Tn)</t>
  </si>
  <si>
    <t>VIDRE (Tn)</t>
  </si>
  <si>
    <t>Orgànica (Tn)</t>
  </si>
  <si>
    <t>Resta (Tn)</t>
  </si>
  <si>
    <t>Voluminosos (Tn)</t>
  </si>
  <si>
    <t>Runa (Tn)</t>
  </si>
  <si>
    <t>Ferralla  (Tn)</t>
  </si>
  <si>
    <t>Paper i Cartró (Tn)</t>
  </si>
  <si>
    <t>Fusta (Tn)</t>
  </si>
  <si>
    <t>Poda (Tn)</t>
  </si>
  <si>
    <t>TOTAL (Tn)</t>
  </si>
  <si>
    <t>Voluminosos (m3)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</si>
</sst>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.00\ [$€]_-;\-* #,##0.00\ [$€]_-;_-* &quot;-&quot;??\ [$€]_-;_-@_-"/>
    <numFmt numFmtId="181" formatCode="_-* #,##0.00_-;\-* #,##0.00_-;_-* &quot;-&quot;??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&quot;€&quot;* #,##0_-;\-&quot;€&quot;* #,##0_-;_-&quot;€&quot;* &quot;-&quot;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sz val="10.25"/>
      <color indexed="8"/>
      <name val="Arial"/>
      <family val="2"/>
    </font>
    <font>
      <b/>
      <sz val="12"/>
      <color indexed="8"/>
      <name val="Calibri"/>
      <family val="2"/>
    </font>
    <font>
      <sz val="9.2"/>
      <color indexed="8"/>
      <name val="Arial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4" borderId="0" applyNumberFormat="0" applyBorder="0" applyAlignment="0" applyProtection="0"/>
    <xf numFmtId="0" fontId="45" fillId="18" borderId="1" applyNumberFormat="0" applyAlignment="0" applyProtection="0"/>
    <xf numFmtId="0" fontId="46" fillId="19" borderId="2" applyNumberFormat="0" applyAlignment="0" applyProtection="0"/>
    <xf numFmtId="0" fontId="47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5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8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9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51" fillId="18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41" fillId="0" borderId="7" applyNumberFormat="0" applyFill="0" applyAlignment="0" applyProtection="0"/>
    <xf numFmtId="0" fontId="11" fillId="0" borderId="8" applyNumberFormat="0" applyFill="0" applyAlignment="0" applyProtection="0"/>
    <xf numFmtId="0" fontId="54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3" fontId="6" fillId="0" borderId="10" xfId="0" applyNumberFormat="1" applyFont="1" applyFill="1" applyBorder="1" applyAlignment="1" applyProtection="1">
      <alignment horizontal="center"/>
      <protection hidden="1"/>
    </xf>
    <xf numFmtId="3" fontId="6" fillId="0" borderId="11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2" fillId="29" borderId="13" xfId="0" applyFont="1" applyFill="1" applyBorder="1" applyAlignment="1" applyProtection="1">
      <alignment horizontal="center" vertical="center" wrapText="1" shrinkToFit="1"/>
      <protection hidden="1"/>
    </xf>
    <xf numFmtId="0" fontId="2" fillId="29" borderId="13" xfId="0" applyFont="1" applyFill="1" applyBorder="1" applyAlignment="1" applyProtection="1">
      <alignment horizontal="center" vertical="center" wrapText="1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2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6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5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/>
      <protection hidden="1"/>
    </xf>
    <xf numFmtId="3" fontId="4" fillId="0" borderId="16" xfId="0" applyNumberFormat="1" applyFont="1" applyBorder="1" applyAlignment="1" applyProtection="1">
      <alignment horizontal="center"/>
      <protection hidden="1"/>
    </xf>
    <xf numFmtId="0" fontId="2" fillId="30" borderId="16" xfId="0" applyFont="1" applyFill="1" applyBorder="1" applyAlignment="1" applyProtection="1">
      <alignment horizontal="center" vertical="center" wrapText="1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4" fontId="2" fillId="0" borderId="10" xfId="0" applyNumberFormat="1" applyFont="1" applyBorder="1" applyAlignment="1" applyProtection="1">
      <alignment horizontal="center"/>
      <protection hidden="1"/>
    </xf>
    <xf numFmtId="4" fontId="0" fillId="0" borderId="0" xfId="0" applyNumberFormat="1" applyAlignment="1" applyProtection="1">
      <alignment/>
      <protection hidden="1"/>
    </xf>
    <xf numFmtId="4" fontId="2" fillId="0" borderId="10" xfId="0" applyNumberFormat="1" applyFont="1" applyFill="1" applyBorder="1" applyAlignment="1" applyProtection="1">
      <alignment horizontal="center"/>
      <protection hidden="1"/>
    </xf>
    <xf numFmtId="4" fontId="2" fillId="0" borderId="11" xfId="0" applyNumberFormat="1" applyFont="1" applyBorder="1" applyAlignment="1" applyProtection="1">
      <alignment horizontal="center"/>
      <protection hidden="1"/>
    </xf>
    <xf numFmtId="4" fontId="2" fillId="0" borderId="11" xfId="0" applyNumberFormat="1" applyFont="1" applyFill="1" applyBorder="1" applyAlignment="1" applyProtection="1">
      <alignment horizontal="center"/>
      <protection hidden="1"/>
    </xf>
    <xf numFmtId="4" fontId="2" fillId="0" borderId="15" xfId="0" applyNumberFormat="1" applyFont="1" applyBorder="1" applyAlignment="1" applyProtection="1">
      <alignment horizontal="center"/>
      <protection hidden="1"/>
    </xf>
    <xf numFmtId="4" fontId="2" fillId="0" borderId="15" xfId="0" applyNumberFormat="1" applyFont="1" applyFill="1" applyBorder="1" applyAlignment="1" applyProtection="1">
      <alignment horizontal="center"/>
      <protection hidden="1"/>
    </xf>
    <xf numFmtId="4" fontId="4" fillId="33" borderId="16" xfId="0" applyNumberFormat="1" applyFont="1" applyFill="1" applyBorder="1" applyAlignment="1" applyProtection="1">
      <alignment horizontal="center"/>
      <protection hidden="1"/>
    </xf>
    <xf numFmtId="4" fontId="4" fillId="34" borderId="16" xfId="0" applyNumberFormat="1" applyFont="1" applyFill="1" applyBorder="1" applyAlignment="1" applyProtection="1">
      <alignment horizontal="center"/>
      <protection hidden="1"/>
    </xf>
    <xf numFmtId="4" fontId="4" fillId="30" borderId="16" xfId="0" applyNumberFormat="1" applyFont="1" applyFill="1" applyBorder="1" applyAlignment="1" applyProtection="1">
      <alignment horizontal="center"/>
      <protection hidden="1"/>
    </xf>
    <xf numFmtId="4" fontId="6" fillId="0" borderId="21" xfId="0" applyNumberFormat="1" applyFont="1" applyBorder="1" applyAlignment="1" applyProtection="1">
      <alignment horizontal="center"/>
      <protection hidden="1"/>
    </xf>
    <xf numFmtId="4" fontId="6" fillId="0" borderId="22" xfId="0" applyNumberFormat="1" applyFont="1" applyBorder="1" applyAlignment="1" applyProtection="1">
      <alignment horizontal="center"/>
      <protection hidden="1"/>
    </xf>
    <xf numFmtId="4" fontId="6" fillId="0" borderId="23" xfId="0" applyNumberFormat="1" applyFont="1" applyBorder="1" applyAlignment="1" applyProtection="1">
      <alignment horizontal="center"/>
      <protection hidden="1"/>
    </xf>
    <xf numFmtId="4" fontId="2" fillId="0" borderId="24" xfId="0" applyNumberFormat="1" applyFont="1" applyBorder="1" applyAlignment="1" applyProtection="1">
      <alignment horizontal="center"/>
      <protection hidden="1"/>
    </xf>
    <xf numFmtId="4" fontId="6" fillId="0" borderId="25" xfId="0" applyNumberFormat="1" applyFont="1" applyBorder="1" applyAlignment="1" applyProtection="1">
      <alignment horizontal="center"/>
      <protection hidden="1"/>
    </xf>
    <xf numFmtId="4" fontId="6" fillId="0" borderId="20" xfId="0" applyNumberFormat="1" applyFont="1" applyBorder="1" applyAlignment="1" applyProtection="1">
      <alignment horizontal="center"/>
      <protection hidden="1"/>
    </xf>
    <xf numFmtId="4" fontId="2" fillId="0" borderId="26" xfId="0" applyNumberFormat="1" applyFont="1" applyBorder="1" applyAlignment="1" applyProtection="1">
      <alignment horizontal="center"/>
      <protection hidden="1"/>
    </xf>
    <xf numFmtId="4" fontId="2" fillId="0" borderId="25" xfId="0" applyNumberFormat="1" applyFont="1" applyBorder="1" applyAlignment="1" applyProtection="1">
      <alignment horizontal="center"/>
      <protection hidden="1"/>
    </xf>
    <xf numFmtId="4" fontId="2" fillId="0" borderId="27" xfId="0" applyNumberFormat="1" applyFont="1" applyBorder="1" applyAlignment="1" applyProtection="1">
      <alignment horizontal="center"/>
      <protection hidden="1"/>
    </xf>
    <xf numFmtId="4" fontId="2" fillId="0" borderId="28" xfId="0" applyNumberFormat="1" applyFont="1" applyBorder="1" applyAlignment="1" applyProtection="1">
      <alignment horizontal="center"/>
      <protection hidden="1"/>
    </xf>
    <xf numFmtId="4" fontId="2" fillId="0" borderId="29" xfId="0" applyNumberFormat="1" applyFont="1" applyBorder="1" applyAlignment="1" applyProtection="1">
      <alignment horizontal="center"/>
      <protection hidden="1"/>
    </xf>
    <xf numFmtId="4" fontId="2" fillId="0" borderId="30" xfId="0" applyNumberFormat="1" applyFont="1" applyBorder="1" applyAlignment="1" applyProtection="1">
      <alignment horizontal="center"/>
      <protection hidden="1"/>
    </xf>
    <xf numFmtId="4" fontId="4" fillId="0" borderId="12" xfId="0" applyNumberFormat="1" applyFont="1" applyFill="1" applyBorder="1" applyAlignment="1" applyProtection="1">
      <alignment horizontal="center"/>
      <protection hidden="1"/>
    </xf>
    <xf numFmtId="4" fontId="4" fillId="0" borderId="13" xfId="0" applyNumberFormat="1" applyFont="1" applyFill="1" applyBorder="1" applyAlignment="1" applyProtection="1">
      <alignment horizontal="center"/>
      <protection hidden="1"/>
    </xf>
    <xf numFmtId="4" fontId="4" fillId="0" borderId="17" xfId="0" applyNumberFormat="1" applyFont="1" applyFill="1" applyBorder="1" applyAlignment="1" applyProtection="1">
      <alignment horizontal="center"/>
      <protection hidden="1"/>
    </xf>
    <xf numFmtId="3" fontId="2" fillId="0" borderId="10" xfId="0" applyNumberFormat="1" applyFont="1" applyFill="1" applyBorder="1" applyAlignment="1" applyProtection="1">
      <alignment horizontal="center"/>
      <protection hidden="1"/>
    </xf>
    <xf numFmtId="3" fontId="2" fillId="0" borderId="11" xfId="0" applyNumberFormat="1" applyFont="1" applyFill="1" applyBorder="1" applyAlignment="1" applyProtection="1">
      <alignment horizontal="center"/>
      <protection hidden="1"/>
    </xf>
    <xf numFmtId="3" fontId="2" fillId="0" borderId="15" xfId="0" applyNumberFormat="1" applyFont="1" applyFill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4" fillId="30" borderId="16" xfId="0" applyNumberFormat="1" applyFont="1" applyFill="1" applyBorder="1" applyAlignment="1" applyProtection="1">
      <alignment horizontal="center"/>
      <protection hidden="1"/>
    </xf>
    <xf numFmtId="0" fontId="7" fillId="29" borderId="31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2" borderId="31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  <xf numFmtId="0" fontId="4" fillId="31" borderId="31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77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3225"/>
          <c:w val="0.912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9527922"/>
        <c:axId val="41533571"/>
      </c:barChart>
      <c:catAx>
        <c:axId val="19527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33571"/>
        <c:crosses val="autoZero"/>
        <c:auto val="1"/>
        <c:lblOffset val="100"/>
        <c:tickLblSkip val="1"/>
        <c:noMultiLvlLbl val="0"/>
      </c:catAx>
      <c:valAx>
        <c:axId val="415335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77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25"/>
          <c:w val="0.8967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17880514"/>
        <c:axId val="26706899"/>
      </c:barChart>
      <c:catAx>
        <c:axId val="17880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706899"/>
        <c:crosses val="autoZero"/>
        <c:auto val="1"/>
        <c:lblOffset val="100"/>
        <c:tickLblSkip val="1"/>
        <c:noMultiLvlLbl val="0"/>
      </c:catAx>
      <c:valAx>
        <c:axId val="2670689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805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225"/>
          <c:w val="0.962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9035500"/>
        <c:axId val="15775181"/>
      </c:barChart>
      <c:catAx>
        <c:axId val="39035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775181"/>
        <c:crosses val="autoZero"/>
        <c:auto val="1"/>
        <c:lblOffset val="100"/>
        <c:tickLblSkip val="1"/>
        <c:noMultiLvlLbl val="0"/>
      </c:catAx>
      <c:valAx>
        <c:axId val="1577518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39035500"/>
        <c:crossesAt val="1"/>
        <c:crossBetween val="between"/>
        <c:dispUnits/>
      </c:valAx>
      <c:spPr>
        <a:noFill/>
        <a:ln w="3175">
          <a:solidFill>
            <a:srgbClr val="969696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2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4425"/>
          <c:w val="0.8625"/>
          <c:h val="0.8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RECOLLIDES!$L$9:$L$20</c:f>
              <c:numCache/>
            </c:numRef>
          </c:val>
        </c:ser>
        <c:gapWidth val="55"/>
        <c:axId val="38257820"/>
        <c:axId val="8776061"/>
      </c:barChart>
      <c:catAx>
        <c:axId val="38257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776061"/>
        <c:crosses val="autoZero"/>
        <c:auto val="1"/>
        <c:lblOffset val="100"/>
        <c:tickLblSkip val="1"/>
        <c:noMultiLvlLbl val="0"/>
      </c:catAx>
      <c:valAx>
        <c:axId val="87760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578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02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3875"/>
          <c:w val="0.90875"/>
          <c:h val="0.7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RECOLLIDES!$P$9:$P$20</c:f>
              <c:numCache/>
            </c:numRef>
          </c:val>
        </c:ser>
        <c:gapWidth val="55"/>
        <c:axId val="11875686"/>
        <c:axId val="39772311"/>
      </c:barChart>
      <c:catAx>
        <c:axId val="11875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772311"/>
        <c:crosses val="autoZero"/>
        <c:auto val="1"/>
        <c:lblOffset val="100"/>
        <c:tickLblSkip val="1"/>
        <c:noMultiLvlLbl val="0"/>
      </c:catAx>
      <c:valAx>
        <c:axId val="397723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756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3275"/>
          <c:w val="0.94725"/>
          <c:h val="0.814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3"/>
        <c:axId val="22406480"/>
        <c:axId val="331729"/>
      </c:barChart>
      <c:catAx>
        <c:axId val="22406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729"/>
        <c:crosses val="autoZero"/>
        <c:auto val="1"/>
        <c:lblOffset val="100"/>
        <c:tickLblSkip val="1"/>
        <c:noMultiLvlLbl val="0"/>
      </c:catAx>
      <c:valAx>
        <c:axId val="3317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825"/>
              <c:y val="0.1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06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RESTA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"/>
          <c:w val="0.913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I'!$E$8:$E$19</c:f>
              <c:numCache/>
            </c:numRef>
          </c:val>
        </c:ser>
        <c:overlap val="-25"/>
        <c:gapWidth val="75"/>
        <c:axId val="2985562"/>
        <c:axId val="26870059"/>
      </c:barChart>
      <c:catAx>
        <c:axId val="29855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70059"/>
        <c:crosses val="autoZero"/>
        <c:auto val="1"/>
        <c:lblOffset val="100"/>
        <c:tickLblSkip val="1"/>
        <c:noMultiLvlLbl val="0"/>
      </c:catAx>
      <c:valAx>
        <c:axId val="26870059"/>
        <c:scaling>
          <c:orientation val="minMax"/>
          <c:max val="7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855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DE PAPER CARTRÓ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185"/>
          <c:w val="0.919"/>
          <c:h val="0.7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RECOLLIDES!$E$7</c:f>
              <c:strCache>
                <c:ptCount val="1"/>
                <c:pt idx="0">
                  <c:v>Porta a Porta P/C domiciliari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RECOLLIDES!$E$9:$E$20</c:f>
              <c:numCache>
                <c:ptCount val="12"/>
                <c:pt idx="0">
                  <c:v>5.22</c:v>
                </c:pt>
                <c:pt idx="1">
                  <c:v>3.58</c:v>
                </c:pt>
                <c:pt idx="2">
                  <c:v>6.66</c:v>
                </c:pt>
                <c:pt idx="3">
                  <c:v>4.66</c:v>
                </c:pt>
                <c:pt idx="4">
                  <c:v>4.22</c:v>
                </c:pt>
                <c:pt idx="5">
                  <c:v>6.66</c:v>
                </c:pt>
                <c:pt idx="6">
                  <c:v>3.46</c:v>
                </c:pt>
                <c:pt idx="7">
                  <c:v>3.98</c:v>
                </c:pt>
                <c:pt idx="8">
                  <c:v>4.46</c:v>
                </c:pt>
                <c:pt idx="9">
                  <c:v>3.52</c:v>
                </c:pt>
                <c:pt idx="10">
                  <c:v>5.42</c:v>
                </c:pt>
                <c:pt idx="11">
                  <c:v>3.28</c:v>
                </c:pt>
              </c:numCache>
            </c:numRef>
          </c:val>
        </c:ser>
        <c:ser>
          <c:idx val="1"/>
          <c:order val="1"/>
          <c:tx>
            <c:v>Porta a Porta P/C comercial</c:v>
          </c:tx>
          <c:spPr>
            <a:solidFill>
              <a:srgbClr val="558ED5">
                <a:alpha val="45000"/>
              </a:srgbClr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>
                <c:ptCount val="12"/>
                <c:pt idx="0">
                  <c:v>Gener</c:v>
                </c:pt>
                <c:pt idx="1">
                  <c:v>Febrer</c:v>
                </c:pt>
                <c:pt idx="2">
                  <c:v>Març</c:v>
                </c:pt>
                <c:pt idx="3">
                  <c:v>Abril</c:v>
                </c:pt>
                <c:pt idx="4">
                  <c:v>Maig</c:v>
                </c:pt>
                <c:pt idx="5">
                  <c:v>Juny</c:v>
                </c:pt>
                <c:pt idx="6">
                  <c:v>Juliol</c:v>
                </c:pt>
                <c:pt idx="7">
                  <c:v>Agost</c:v>
                </c:pt>
                <c:pt idx="8">
                  <c:v>Setembre</c:v>
                </c:pt>
                <c:pt idx="9">
                  <c:v>Octubre</c:v>
                </c:pt>
                <c:pt idx="10">
                  <c:v>Novembre</c:v>
                </c:pt>
                <c:pt idx="11">
                  <c:v>Desembre</c:v>
                </c:pt>
              </c:strCache>
            </c:strRef>
          </c:cat>
          <c:val>
            <c:numRef>
              <c:f>RECOLLIDES!$F$9:$F$20</c:f>
              <c:numCache>
                <c:ptCount val="12"/>
                <c:pt idx="0">
                  <c:v>4.06</c:v>
                </c:pt>
                <c:pt idx="1">
                  <c:v>4.86</c:v>
                </c:pt>
                <c:pt idx="2">
                  <c:v>3.6</c:v>
                </c:pt>
                <c:pt idx="3">
                  <c:v>4.02</c:v>
                </c:pt>
                <c:pt idx="4">
                  <c:v>4.74</c:v>
                </c:pt>
                <c:pt idx="5">
                  <c:v>4.064</c:v>
                </c:pt>
                <c:pt idx="6">
                  <c:v>6.2</c:v>
                </c:pt>
                <c:pt idx="7">
                  <c:v>4.18</c:v>
                </c:pt>
                <c:pt idx="8">
                  <c:v>4.54</c:v>
                </c:pt>
                <c:pt idx="9">
                  <c:v>3.56</c:v>
                </c:pt>
                <c:pt idx="10">
                  <c:v>3.26</c:v>
                </c:pt>
                <c:pt idx="11">
                  <c:v>3.58</c:v>
                </c:pt>
              </c:numCache>
            </c:numRef>
          </c:val>
        </c:ser>
        <c:overlap val="100"/>
        <c:gapWidth val="0"/>
        <c:axId val="40503940"/>
        <c:axId val="28991141"/>
      </c:barChart>
      <c:catAx>
        <c:axId val="40503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91141"/>
        <c:crosses val="autoZero"/>
        <c:auto val="1"/>
        <c:lblOffset val="100"/>
        <c:tickLblSkip val="1"/>
        <c:noMultiLvlLbl val="0"/>
      </c:catAx>
      <c:valAx>
        <c:axId val="2899114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503940"/>
        <c:crossesAt val="1"/>
        <c:crossBetween val="between"/>
        <c:dispUnits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03525"/>
          <c:y val="0.9425"/>
          <c:w val="0.8195"/>
          <c:h val="0.0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PORTA A PORTA D'ENVASOS LLEUGERS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435"/>
          <c:w val="0.908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RECOLLIDES!$J$9:$J$20</c:f>
              <c:strCache>
                <c:ptCount val="1"/>
                <c:pt idx="0">
                  <c:v>8,38 6,92 7,96 8,28 8,00 7,58 8,68 8,24 6,82 8,86 8,64 8,16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RECOLLIDES!$J$9:$J$20</c:f>
              <c:numCache>
                <c:ptCount val="12"/>
                <c:pt idx="0">
                  <c:v>8.38</c:v>
                </c:pt>
                <c:pt idx="1">
                  <c:v>6.92</c:v>
                </c:pt>
                <c:pt idx="2">
                  <c:v>7.96</c:v>
                </c:pt>
                <c:pt idx="3">
                  <c:v>8.28</c:v>
                </c:pt>
                <c:pt idx="4">
                  <c:v>8</c:v>
                </c:pt>
                <c:pt idx="5">
                  <c:v>7.58</c:v>
                </c:pt>
                <c:pt idx="6">
                  <c:v>8.68</c:v>
                </c:pt>
                <c:pt idx="7">
                  <c:v>8.24</c:v>
                </c:pt>
                <c:pt idx="8">
                  <c:v>6.82</c:v>
                </c:pt>
                <c:pt idx="9">
                  <c:v>8.86</c:v>
                </c:pt>
                <c:pt idx="10">
                  <c:v>8.64</c:v>
                </c:pt>
                <c:pt idx="11">
                  <c:v>8.16</c:v>
                </c:pt>
              </c:numCache>
            </c:numRef>
          </c:val>
        </c:ser>
        <c:overlap val="-25"/>
        <c:gapWidth val="75"/>
        <c:axId val="59593678"/>
        <c:axId val="66581055"/>
      </c:barChart>
      <c:catAx>
        <c:axId val="595936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581055"/>
        <c:crosses val="autoZero"/>
        <c:auto val="1"/>
        <c:lblOffset val="100"/>
        <c:tickLblSkip val="1"/>
        <c:noMultiLvlLbl val="0"/>
      </c:catAx>
      <c:valAx>
        <c:axId val="6658105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9593678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PERCENTATGE GLOBAL  DE RECOLLIDA SELECTIVA I FRACCIÓ RESTA, ANY 2011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23325"/>
          <c:w val="0.646"/>
          <c:h val="0.739"/>
        </c:manualLayout>
      </c:layout>
      <c:pieChart>
        <c:varyColors val="1"/>
        <c:ser>
          <c:idx val="0"/>
          <c:order val="0"/>
          <c:tx>
            <c:strRef>
              <c:f>'[1]PARC MONTSENY'!$G$43:$H$43</c:f>
              <c:strCache>
                <c:ptCount val="1"/>
                <c:pt idx="0">
                  <c:v>RECOLLIDA SELECTIVA FRACCIÓ RESTA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'[1]PARC MONTSENY'!$G$43:$H$43</c:f>
              <c:strCache>
                <c:ptCount val="2"/>
                <c:pt idx="0">
                  <c:v>RECOLLIDA SELECTIVA</c:v>
                </c:pt>
                <c:pt idx="1">
                  <c:v>FRACCIÓ RESTA</c:v>
                </c:pt>
              </c:strCache>
            </c:strRef>
          </c:cat>
          <c:val>
            <c:numRef>
              <c:f>'[1]PARC MONTSENY'!$G$56:$H$56</c:f>
              <c:numCache>
                <c:ptCount val="2"/>
                <c:pt idx="0">
                  <c:v>1204807.8199999998</c:v>
                </c:pt>
                <c:pt idx="1">
                  <c:v>526520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6"/>
          <c:y val="0.13725"/>
          <c:w val="0.784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VOLUMINOSOS</a:t>
            </a:r>
          </a:p>
        </c:rich>
      </c:tx>
      <c:layout>
        <c:manualLayout>
          <c:xMode val="factor"/>
          <c:yMode val="factor"/>
          <c:x val="-0.002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625"/>
          <c:w val="0.89775"/>
          <c:h val="0.867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CCC1DA"/>
            </a:soli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I'!$G$8:$G$19</c:f>
              <c:numCache/>
            </c:numRef>
          </c:val>
        </c:ser>
        <c:gapWidth val="0"/>
        <c:axId val="62358584"/>
        <c:axId val="24356345"/>
      </c:barChart>
      <c:catAx>
        <c:axId val="62358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356345"/>
        <c:crosses val="autoZero"/>
        <c:auto val="1"/>
        <c:lblOffset val="100"/>
        <c:tickLblSkip val="1"/>
        <c:noMultiLvlLbl val="0"/>
      </c:catAx>
      <c:valAx>
        <c:axId val="243563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47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8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809625</xdr:colOff>
      <xdr:row>41</xdr:row>
      <xdr:rowOff>104775</xdr:rowOff>
    </xdr:to>
    <xdr:graphicFrame>
      <xdr:nvGraphicFramePr>
        <xdr:cNvPr id="1" name="2 Gráfico"/>
        <xdr:cNvGraphicFramePr/>
      </xdr:nvGraphicFramePr>
      <xdr:xfrm>
        <a:off x="114300" y="6296025"/>
        <a:ext cx="49720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238125</xdr:rowOff>
    </xdr:from>
    <xdr:to>
      <xdr:col>10</xdr:col>
      <xdr:colOff>695325</xdr:colOff>
      <xdr:row>41</xdr:row>
      <xdr:rowOff>123825</xdr:rowOff>
    </xdr:to>
    <xdr:graphicFrame>
      <xdr:nvGraphicFramePr>
        <xdr:cNvPr id="2" name="3 Gráfico"/>
        <xdr:cNvGraphicFramePr/>
      </xdr:nvGraphicFramePr>
      <xdr:xfrm>
        <a:off x="5267325" y="6305550"/>
        <a:ext cx="5276850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24</xdr:row>
      <xdr:rowOff>0</xdr:rowOff>
    </xdr:from>
    <xdr:to>
      <xdr:col>16</xdr:col>
      <xdr:colOff>695325</xdr:colOff>
      <xdr:row>41</xdr:row>
      <xdr:rowOff>152400</xdr:rowOff>
    </xdr:to>
    <xdr:graphicFrame>
      <xdr:nvGraphicFramePr>
        <xdr:cNvPr id="3" name="4 Gráfico"/>
        <xdr:cNvGraphicFramePr/>
      </xdr:nvGraphicFramePr>
      <xdr:xfrm>
        <a:off x="10715625" y="6315075"/>
        <a:ext cx="46958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0.056</cdr:y>
    </cdr:from>
    <cdr:to>
      <cdr:x>0.1035</cdr:x>
      <cdr:y>0.11175</cdr:y>
    </cdr:to>
    <cdr:sp>
      <cdr:nvSpPr>
        <cdr:cNvPr id="1" name="1 CuadroTexto"/>
        <cdr:cNvSpPr txBox="1">
          <a:spLocks noChangeArrowheads="1"/>
        </cdr:cNvSpPr>
      </cdr:nvSpPr>
      <cdr:spPr>
        <a:xfrm flipH="1">
          <a:off x="257175" y="238125"/>
          <a:ext cx="209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0.046</cdr:y>
    </cdr:from>
    <cdr:to>
      <cdr:x>0.115</cdr:x>
      <cdr:y>0.101</cdr:y>
    </cdr:to>
    <cdr:sp>
      <cdr:nvSpPr>
        <cdr:cNvPr id="1" name="1 CuadroTexto"/>
        <cdr:cNvSpPr txBox="1">
          <a:spLocks noChangeArrowheads="1"/>
        </cdr:cNvSpPr>
      </cdr:nvSpPr>
      <cdr:spPr>
        <a:xfrm>
          <a:off x="152400" y="200025"/>
          <a:ext cx="381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-0.012</cdr:y>
    </cdr:from>
    <cdr:to>
      <cdr:x>-0.008</cdr:x>
      <cdr:y>-0.012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2857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-0.0035</cdr:x>
      <cdr:y>-0.012</cdr:y>
    </cdr:from>
    <cdr:to>
      <cdr:x>-0.00125</cdr:x>
      <cdr:y>-0.012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-9524" y="-47624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0.032</cdr:x>
      <cdr:y>0.085</cdr:y>
    </cdr:from>
    <cdr:to>
      <cdr:x>0.08575</cdr:x>
      <cdr:y>0.15925</cdr:y>
    </cdr:to>
    <cdr:sp>
      <cdr:nvSpPr>
        <cdr:cNvPr id="3" name="1 CuadroTexto"/>
        <cdr:cNvSpPr txBox="1">
          <a:spLocks noChangeArrowheads="1"/>
        </cdr:cNvSpPr>
      </cdr:nvSpPr>
      <cdr:spPr>
        <a:xfrm>
          <a:off x="142875" y="361950"/>
          <a:ext cx="2476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609600</xdr:colOff>
      <xdr:row>4</xdr:row>
      <xdr:rowOff>228600</xdr:rowOff>
    </xdr:from>
    <xdr:to>
      <xdr:col>19</xdr:col>
      <xdr:colOff>714375</xdr:colOff>
      <xdr:row>21</xdr:row>
      <xdr:rowOff>28575</xdr:rowOff>
    </xdr:to>
    <xdr:graphicFrame>
      <xdr:nvGraphicFramePr>
        <xdr:cNvPr id="1" name="13 Gráfico"/>
        <xdr:cNvGraphicFramePr/>
      </xdr:nvGraphicFramePr>
      <xdr:xfrm>
        <a:off x="11468100" y="1219200"/>
        <a:ext cx="39147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24</xdr:row>
      <xdr:rowOff>38100</xdr:rowOff>
    </xdr:from>
    <xdr:to>
      <xdr:col>6</xdr:col>
      <xdr:colOff>66675</xdr:colOff>
      <xdr:row>41</xdr:row>
      <xdr:rowOff>190500</xdr:rowOff>
    </xdr:to>
    <xdr:graphicFrame>
      <xdr:nvGraphicFramePr>
        <xdr:cNvPr id="2" name="10 Gráfico"/>
        <xdr:cNvGraphicFramePr/>
      </xdr:nvGraphicFramePr>
      <xdr:xfrm>
        <a:off x="200025" y="6105525"/>
        <a:ext cx="4629150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228600</xdr:colOff>
      <xdr:row>24</xdr:row>
      <xdr:rowOff>47625</xdr:rowOff>
    </xdr:from>
    <xdr:to>
      <xdr:col>12</xdr:col>
      <xdr:colOff>333375</xdr:colOff>
      <xdr:row>41</xdr:row>
      <xdr:rowOff>219075</xdr:rowOff>
    </xdr:to>
    <xdr:graphicFrame>
      <xdr:nvGraphicFramePr>
        <xdr:cNvPr id="3" name="Chart 10"/>
        <xdr:cNvGraphicFramePr/>
      </xdr:nvGraphicFramePr>
      <xdr:xfrm>
        <a:off x="4991100" y="6115050"/>
        <a:ext cx="4676775" cy="4381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552450</xdr:colOff>
      <xdr:row>24</xdr:row>
      <xdr:rowOff>47625</xdr:rowOff>
    </xdr:from>
    <xdr:to>
      <xdr:col>18</xdr:col>
      <xdr:colOff>638175</xdr:colOff>
      <xdr:row>41</xdr:row>
      <xdr:rowOff>104775</xdr:rowOff>
    </xdr:to>
    <xdr:graphicFrame>
      <xdr:nvGraphicFramePr>
        <xdr:cNvPr id="4" name="Chart 46"/>
        <xdr:cNvGraphicFramePr/>
      </xdr:nvGraphicFramePr>
      <xdr:xfrm>
        <a:off x="9886950" y="6115050"/>
        <a:ext cx="4657725" cy="4267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43</xdr:row>
      <xdr:rowOff>123825</xdr:rowOff>
    </xdr:from>
    <xdr:to>
      <xdr:col>8</xdr:col>
      <xdr:colOff>209550</xdr:colOff>
      <xdr:row>60</xdr:row>
      <xdr:rowOff>161925</xdr:rowOff>
    </xdr:to>
    <xdr:graphicFrame>
      <xdr:nvGraphicFramePr>
        <xdr:cNvPr id="5" name="Chart 47"/>
        <xdr:cNvGraphicFramePr/>
      </xdr:nvGraphicFramePr>
      <xdr:xfrm>
        <a:off x="1438275" y="10896600"/>
        <a:ext cx="4848225" cy="4248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314325</xdr:colOff>
      <xdr:row>5</xdr:row>
      <xdr:rowOff>0</xdr:rowOff>
    </xdr:from>
    <xdr:to>
      <xdr:col>14</xdr:col>
      <xdr:colOff>523875</xdr:colOff>
      <xdr:row>21</xdr:row>
      <xdr:rowOff>0</xdr:rowOff>
    </xdr:to>
    <xdr:graphicFrame>
      <xdr:nvGraphicFramePr>
        <xdr:cNvPr id="6" name="6 Gráfico"/>
        <xdr:cNvGraphicFramePr/>
      </xdr:nvGraphicFramePr>
      <xdr:xfrm>
        <a:off x="7362825" y="1238250"/>
        <a:ext cx="4019550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11</xdr:col>
      <xdr:colOff>266700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3246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  <sheetDataSet>
      <sheetData sheetId="0">
        <row r="4">
          <cell r="AE4">
            <v>6365.39</v>
          </cell>
        </row>
        <row r="5">
          <cell r="AE5">
            <v>3681.66</v>
          </cell>
        </row>
        <row r="6">
          <cell r="AE6">
            <v>4891.27</v>
          </cell>
        </row>
        <row r="7">
          <cell r="AE7">
            <v>4919.53</v>
          </cell>
        </row>
        <row r="8">
          <cell r="AE8">
            <v>5275.17</v>
          </cell>
        </row>
        <row r="9">
          <cell r="AE9">
            <v>4893.51</v>
          </cell>
        </row>
        <row r="10">
          <cell r="AE10">
            <v>5568.5599999999995</v>
          </cell>
        </row>
        <row r="11">
          <cell r="AE11">
            <v>5173.15</v>
          </cell>
        </row>
        <row r="12">
          <cell r="AE12">
            <v>4919.35</v>
          </cell>
        </row>
        <row r="13">
          <cell r="AE13">
            <v>4691.57</v>
          </cell>
        </row>
        <row r="14">
          <cell r="AE14">
            <v>5470.45</v>
          </cell>
        </row>
        <row r="15">
          <cell r="AE15">
            <v>5045.4</v>
          </cell>
        </row>
        <row r="16">
          <cell r="AE16">
            <v>600</v>
          </cell>
        </row>
        <row r="17">
          <cell r="AE17">
            <v>500</v>
          </cell>
        </row>
        <row r="18">
          <cell r="AE18">
            <v>692.22</v>
          </cell>
        </row>
        <row r="19">
          <cell r="AE19">
            <v>370</v>
          </cell>
        </row>
        <row r="20">
          <cell r="AE20">
            <v>550</v>
          </cell>
        </row>
        <row r="21">
          <cell r="AE21">
            <v>466.67</v>
          </cell>
        </row>
        <row r="22">
          <cell r="AE22">
            <v>530</v>
          </cell>
        </row>
        <row r="23">
          <cell r="AE23">
            <v>547.5</v>
          </cell>
        </row>
        <row r="24">
          <cell r="AE24">
            <v>693.33</v>
          </cell>
        </row>
        <row r="25">
          <cell r="AE25">
            <v>540</v>
          </cell>
        </row>
        <row r="26">
          <cell r="AE26">
            <v>590</v>
          </cell>
        </row>
        <row r="27">
          <cell r="AE27">
            <v>678.57</v>
          </cell>
        </row>
        <row r="52">
          <cell r="AE52">
            <v>4743.41</v>
          </cell>
        </row>
        <row r="53">
          <cell r="AE53">
            <v>3928.5899999999997</v>
          </cell>
        </row>
        <row r="54">
          <cell r="AE54">
            <v>4625.29</v>
          </cell>
        </row>
        <row r="55">
          <cell r="AE55">
            <v>4036.52</v>
          </cell>
        </row>
        <row r="56">
          <cell r="AE56">
            <v>4970.33</v>
          </cell>
        </row>
        <row r="57">
          <cell r="AE57">
            <v>4635.55</v>
          </cell>
        </row>
        <row r="58">
          <cell r="AE58">
            <v>4389.3099999999995</v>
          </cell>
        </row>
        <row r="59">
          <cell r="AE59">
            <v>4527.42</v>
          </cell>
        </row>
        <row r="60">
          <cell r="AE60">
            <v>4888.3</v>
          </cell>
        </row>
        <row r="61">
          <cell r="AE61">
            <v>4408.69</v>
          </cell>
        </row>
        <row r="62">
          <cell r="AE62">
            <v>4016.79</v>
          </cell>
        </row>
        <row r="63">
          <cell r="AE63">
            <v>3656.89</v>
          </cell>
        </row>
        <row r="64">
          <cell r="AE64">
            <v>118.49</v>
          </cell>
        </row>
        <row r="65">
          <cell r="AE65">
            <v>42.5</v>
          </cell>
        </row>
        <row r="66">
          <cell r="AE66">
            <v>0</v>
          </cell>
        </row>
        <row r="67">
          <cell r="AE67">
            <v>80.86</v>
          </cell>
        </row>
        <row r="68">
          <cell r="AE68">
            <v>152.14</v>
          </cell>
        </row>
        <row r="69">
          <cell r="AE69">
            <v>123.99</v>
          </cell>
        </row>
        <row r="70">
          <cell r="AE70">
            <v>40</v>
          </cell>
        </row>
        <row r="71">
          <cell r="AE71">
            <v>182.25</v>
          </cell>
        </row>
        <row r="72">
          <cell r="AE72">
            <v>41.67</v>
          </cell>
        </row>
        <row r="73">
          <cell r="AE73">
            <v>142.85</v>
          </cell>
        </row>
        <row r="74">
          <cell r="AE74">
            <v>107.69</v>
          </cell>
        </row>
        <row r="75">
          <cell r="AE75">
            <v>122.03</v>
          </cell>
        </row>
        <row r="76">
          <cell r="AE76">
            <v>10273.68</v>
          </cell>
        </row>
        <row r="77">
          <cell r="AE77">
            <v>11886.67</v>
          </cell>
        </row>
        <row r="78">
          <cell r="AE78">
            <v>5461.88</v>
          </cell>
        </row>
        <row r="79">
          <cell r="AE79">
            <v>9460</v>
          </cell>
        </row>
        <row r="80">
          <cell r="AE80">
            <v>9745.63</v>
          </cell>
        </row>
        <row r="81">
          <cell r="AE81">
            <v>11392</v>
          </cell>
        </row>
        <row r="82">
          <cell r="AE82">
            <v>10285.05</v>
          </cell>
        </row>
        <row r="83">
          <cell r="AE83">
            <v>11277.8</v>
          </cell>
        </row>
        <row r="84">
          <cell r="AE84">
            <v>9237.79</v>
          </cell>
        </row>
        <row r="85">
          <cell r="AE85">
            <v>19259.34</v>
          </cell>
        </row>
        <row r="86">
          <cell r="AE86">
            <v>7447.59</v>
          </cell>
        </row>
        <row r="87">
          <cell r="AE87">
            <v>8345.29</v>
          </cell>
        </row>
        <row r="88">
          <cell r="AE88">
            <v>397.5</v>
          </cell>
        </row>
        <row r="89">
          <cell r="AE89">
            <v>483.33</v>
          </cell>
        </row>
        <row r="90">
          <cell r="AE90">
            <v>247.78</v>
          </cell>
        </row>
        <row r="91">
          <cell r="AE91">
            <v>0</v>
          </cell>
        </row>
        <row r="92">
          <cell r="AE92">
            <v>314.38</v>
          </cell>
        </row>
        <row r="93">
          <cell r="AE93">
            <v>368</v>
          </cell>
        </row>
        <row r="94">
          <cell r="AE94">
            <v>345.19</v>
          </cell>
        </row>
        <row r="95">
          <cell r="AE95">
            <v>343.45</v>
          </cell>
        </row>
        <row r="96">
          <cell r="AE96">
            <v>376.3</v>
          </cell>
        </row>
        <row r="97">
          <cell r="AE97">
            <v>282.94</v>
          </cell>
        </row>
        <row r="98">
          <cell r="AE98">
            <v>237.37</v>
          </cell>
        </row>
        <row r="100">
          <cell r="AE100">
            <v>49320</v>
          </cell>
        </row>
        <row r="101">
          <cell r="AE101">
            <v>45600</v>
          </cell>
        </row>
        <row r="102">
          <cell r="AE102">
            <v>54900</v>
          </cell>
        </row>
        <row r="103">
          <cell r="AE103">
            <v>69120</v>
          </cell>
        </row>
        <row r="104">
          <cell r="AE104">
            <v>72280</v>
          </cell>
        </row>
        <row r="105">
          <cell r="AE105">
            <v>72840</v>
          </cell>
        </row>
        <row r="106">
          <cell r="AE106">
            <v>74700</v>
          </cell>
        </row>
        <row r="107">
          <cell r="AE107">
            <v>81820</v>
          </cell>
        </row>
        <row r="108">
          <cell r="AE108">
            <v>61980</v>
          </cell>
        </row>
        <row r="109">
          <cell r="AE109">
            <v>57360</v>
          </cell>
        </row>
        <row r="110">
          <cell r="AE110">
            <v>58200</v>
          </cell>
        </row>
        <row r="111">
          <cell r="AE111">
            <v>55280</v>
          </cell>
        </row>
        <row r="112">
          <cell r="AE112">
            <v>42460</v>
          </cell>
        </row>
        <row r="113">
          <cell r="AE113">
            <v>38080</v>
          </cell>
        </row>
        <row r="114">
          <cell r="AE114">
            <v>41160</v>
          </cell>
        </row>
        <row r="115">
          <cell r="AE115">
            <v>43760</v>
          </cell>
        </row>
        <row r="116">
          <cell r="AE116">
            <v>47320</v>
          </cell>
        </row>
        <row r="117">
          <cell r="AE117">
            <v>47780</v>
          </cell>
        </row>
        <row r="118">
          <cell r="AE118">
            <v>49800</v>
          </cell>
        </row>
        <row r="119">
          <cell r="AE119">
            <v>48000</v>
          </cell>
        </row>
        <row r="120">
          <cell r="AE120">
            <v>41660</v>
          </cell>
        </row>
        <row r="121">
          <cell r="AE121">
            <v>43580</v>
          </cell>
        </row>
        <row r="122">
          <cell r="AE122">
            <v>41600</v>
          </cell>
        </row>
        <row r="123">
          <cell r="AE123">
            <v>41320</v>
          </cell>
        </row>
        <row r="124">
          <cell r="AE124">
            <v>4060</v>
          </cell>
        </row>
        <row r="125">
          <cell r="AE125">
            <v>4860</v>
          </cell>
        </row>
        <row r="126">
          <cell r="AE126">
            <v>3600</v>
          </cell>
        </row>
        <row r="127">
          <cell r="AE127">
            <v>4020</v>
          </cell>
        </row>
        <row r="128">
          <cell r="AE128">
            <v>4740</v>
          </cell>
        </row>
        <row r="129">
          <cell r="AE129">
            <v>4064</v>
          </cell>
        </row>
        <row r="130">
          <cell r="AE130">
            <v>6200</v>
          </cell>
        </row>
        <row r="131">
          <cell r="AE131">
            <v>4180</v>
          </cell>
        </row>
        <row r="132">
          <cell r="AE132">
            <v>4540</v>
          </cell>
        </row>
        <row r="133">
          <cell r="AE133">
            <v>3560</v>
          </cell>
        </row>
        <row r="134">
          <cell r="AE134">
            <v>3260</v>
          </cell>
        </row>
        <row r="135">
          <cell r="AE135">
            <v>3580</v>
          </cell>
        </row>
        <row r="136">
          <cell r="AE136">
            <v>960</v>
          </cell>
        </row>
        <row r="137">
          <cell r="AE137">
            <v>820</v>
          </cell>
        </row>
        <row r="138">
          <cell r="AE138">
            <v>1800</v>
          </cell>
        </row>
        <row r="139">
          <cell r="AE139">
            <v>2000</v>
          </cell>
        </row>
        <row r="140">
          <cell r="AE140">
            <v>1620</v>
          </cell>
        </row>
        <row r="141">
          <cell r="AE141">
            <v>1620</v>
          </cell>
        </row>
        <row r="142">
          <cell r="AE142">
            <v>2340</v>
          </cell>
        </row>
        <row r="143">
          <cell r="AE143">
            <v>2940</v>
          </cell>
        </row>
        <row r="144">
          <cell r="AE144">
            <v>2260</v>
          </cell>
        </row>
        <row r="145">
          <cell r="AE145">
            <v>1280</v>
          </cell>
        </row>
        <row r="146">
          <cell r="AE146">
            <v>880</v>
          </cell>
        </row>
        <row r="147">
          <cell r="AE147">
            <v>1000</v>
          </cell>
        </row>
        <row r="148">
          <cell r="AE148">
            <v>5220</v>
          </cell>
        </row>
        <row r="149">
          <cell r="AE149">
            <v>3580</v>
          </cell>
        </row>
        <row r="150">
          <cell r="AE150">
            <v>6660</v>
          </cell>
        </row>
        <row r="151">
          <cell r="AE151">
            <v>4660</v>
          </cell>
        </row>
        <row r="152">
          <cell r="AE152">
            <v>4220</v>
          </cell>
        </row>
        <row r="153">
          <cell r="AE153">
            <v>6660</v>
          </cell>
        </row>
        <row r="154">
          <cell r="AE154">
            <v>3460</v>
          </cell>
        </row>
        <row r="155">
          <cell r="AE155">
            <v>3980</v>
          </cell>
        </row>
        <row r="156">
          <cell r="AE156">
            <v>4460</v>
          </cell>
        </row>
        <row r="157">
          <cell r="AE157">
            <v>3520</v>
          </cell>
        </row>
        <row r="158">
          <cell r="AE158">
            <v>5420</v>
          </cell>
        </row>
        <row r="159">
          <cell r="AE159">
            <v>3280</v>
          </cell>
        </row>
        <row r="160">
          <cell r="AE160">
            <v>8380</v>
          </cell>
        </row>
        <row r="161">
          <cell r="AE161">
            <v>6920</v>
          </cell>
        </row>
        <row r="162">
          <cell r="AE162">
            <v>7960</v>
          </cell>
        </row>
        <row r="163">
          <cell r="AE163">
            <v>8280</v>
          </cell>
        </row>
        <row r="164">
          <cell r="AE164">
            <v>8000</v>
          </cell>
        </row>
        <row r="165">
          <cell r="AE165">
            <v>7580</v>
          </cell>
        </row>
        <row r="166">
          <cell r="AE166">
            <v>8680</v>
          </cell>
        </row>
        <row r="167">
          <cell r="AE167">
            <v>8240</v>
          </cell>
        </row>
        <row r="168">
          <cell r="AE168">
            <v>6820</v>
          </cell>
        </row>
        <row r="169">
          <cell r="AE169">
            <v>8860</v>
          </cell>
        </row>
        <row r="170">
          <cell r="AE170">
            <v>8640</v>
          </cell>
        </row>
        <row r="171">
          <cell r="AE171">
            <v>8160</v>
          </cell>
        </row>
      </sheetData>
      <sheetData sheetId="1">
        <row r="5">
          <cell r="W5">
            <v>1.25</v>
          </cell>
        </row>
        <row r="6">
          <cell r="W6">
            <v>0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1.15</v>
          </cell>
        </row>
        <row r="10">
          <cell r="W10">
            <v>0</v>
          </cell>
        </row>
        <row r="11">
          <cell r="W11">
            <v>1</v>
          </cell>
        </row>
        <row r="12">
          <cell r="W12">
            <v>0</v>
          </cell>
        </row>
        <row r="13">
          <cell r="W13">
            <v>1.88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18">
          <cell r="W18">
            <v>8.1</v>
          </cell>
        </row>
        <row r="19">
          <cell r="W19">
            <v>7.62</v>
          </cell>
        </row>
        <row r="20">
          <cell r="W20">
            <v>5.42</v>
          </cell>
        </row>
        <row r="21">
          <cell r="W21">
            <v>10.24</v>
          </cell>
        </row>
        <row r="22">
          <cell r="W22">
            <v>11.54</v>
          </cell>
        </row>
        <row r="23">
          <cell r="W23">
            <v>11.82</v>
          </cell>
        </row>
        <row r="24">
          <cell r="W24">
            <v>8.9</v>
          </cell>
        </row>
        <row r="25">
          <cell r="W25">
            <v>15.54</v>
          </cell>
        </row>
        <row r="26">
          <cell r="W26">
            <v>15.3</v>
          </cell>
        </row>
        <row r="27">
          <cell r="W27">
            <v>7.7</v>
          </cell>
        </row>
        <row r="28">
          <cell r="W28">
            <v>8.86</v>
          </cell>
        </row>
        <row r="29">
          <cell r="W29">
            <v>5.7</v>
          </cell>
        </row>
        <row r="31">
          <cell r="W31">
            <v>0</v>
          </cell>
        </row>
        <row r="32">
          <cell r="W32">
            <v>4.84</v>
          </cell>
        </row>
        <row r="33">
          <cell r="W33">
            <v>0</v>
          </cell>
        </row>
        <row r="34">
          <cell r="W34">
            <v>4.46</v>
          </cell>
        </row>
        <row r="35">
          <cell r="W35">
            <v>0</v>
          </cell>
        </row>
        <row r="36">
          <cell r="W36">
            <v>3.62</v>
          </cell>
        </row>
        <row r="37">
          <cell r="W37">
            <v>0</v>
          </cell>
        </row>
        <row r="38">
          <cell r="W38">
            <v>5.14</v>
          </cell>
        </row>
        <row r="39">
          <cell r="W39">
            <v>0</v>
          </cell>
        </row>
        <row r="40">
          <cell r="W40">
            <v>3.99</v>
          </cell>
        </row>
        <row r="41">
          <cell r="W41">
            <v>0</v>
          </cell>
        </row>
        <row r="42">
          <cell r="W42">
            <v>4.06</v>
          </cell>
        </row>
        <row r="44">
          <cell r="W44">
            <v>12.88</v>
          </cell>
        </row>
        <row r="45">
          <cell r="W45">
            <v>9.98</v>
          </cell>
        </row>
        <row r="46">
          <cell r="W46">
            <v>14.9</v>
          </cell>
        </row>
        <row r="47">
          <cell r="W47">
            <v>16.78</v>
          </cell>
        </row>
        <row r="48">
          <cell r="W48">
            <v>18.58</v>
          </cell>
        </row>
        <row r="49">
          <cell r="W49">
            <v>15.5</v>
          </cell>
        </row>
        <row r="50">
          <cell r="W50">
            <v>20.3</v>
          </cell>
        </row>
        <row r="51">
          <cell r="W51">
            <v>22.22</v>
          </cell>
        </row>
        <row r="52">
          <cell r="W52">
            <v>16.96</v>
          </cell>
        </row>
        <row r="53">
          <cell r="W53">
            <v>15.02</v>
          </cell>
        </row>
        <row r="54">
          <cell r="W54">
            <v>9.96</v>
          </cell>
        </row>
        <row r="55">
          <cell r="W55">
            <v>15.1</v>
          </cell>
        </row>
        <row r="57">
          <cell r="W57">
            <v>4.88</v>
          </cell>
        </row>
        <row r="58">
          <cell r="W58">
            <v>12.7</v>
          </cell>
        </row>
        <row r="59">
          <cell r="W59">
            <v>7.66</v>
          </cell>
        </row>
        <row r="60">
          <cell r="W60">
            <v>10.68</v>
          </cell>
        </row>
        <row r="61">
          <cell r="W61">
            <v>9.64</v>
          </cell>
        </row>
        <row r="62">
          <cell r="W62">
            <v>8.78</v>
          </cell>
        </row>
        <row r="63">
          <cell r="W63">
            <v>8.8</v>
          </cell>
        </row>
        <row r="64">
          <cell r="W64">
            <v>15.4</v>
          </cell>
        </row>
        <row r="65">
          <cell r="W65">
            <v>8.36</v>
          </cell>
        </row>
        <row r="66">
          <cell r="W66">
            <v>10.48</v>
          </cell>
        </row>
        <row r="67">
          <cell r="W67">
            <v>7.54</v>
          </cell>
        </row>
        <row r="68">
          <cell r="W68">
            <v>6.76</v>
          </cell>
        </row>
        <row r="70">
          <cell r="W70">
            <v>10.26</v>
          </cell>
        </row>
        <row r="71">
          <cell r="W71">
            <v>10.58</v>
          </cell>
        </row>
        <row r="72">
          <cell r="W72">
            <v>30.32</v>
          </cell>
        </row>
        <row r="73">
          <cell r="W73">
            <v>31.72</v>
          </cell>
        </row>
        <row r="74">
          <cell r="W74">
            <v>20.68</v>
          </cell>
        </row>
        <row r="75">
          <cell r="W75">
            <v>10.54</v>
          </cell>
        </row>
        <row r="76">
          <cell r="W76">
            <v>21.84</v>
          </cell>
        </row>
        <row r="77">
          <cell r="W77">
            <v>19.02</v>
          </cell>
        </row>
        <row r="78">
          <cell r="W78">
            <v>23.08</v>
          </cell>
        </row>
        <row r="79">
          <cell r="W79">
            <v>23.02</v>
          </cell>
        </row>
        <row r="80">
          <cell r="W80">
            <v>19.58</v>
          </cell>
        </row>
        <row r="81">
          <cell r="W81">
            <v>23.36</v>
          </cell>
        </row>
      </sheetData>
      <sheetData sheetId="2">
        <row r="6">
          <cell r="W6">
            <v>649</v>
          </cell>
        </row>
        <row r="7">
          <cell r="W7">
            <v>640</v>
          </cell>
        </row>
        <row r="8">
          <cell r="W8">
            <v>800</v>
          </cell>
        </row>
        <row r="9">
          <cell r="W9">
            <v>1097</v>
          </cell>
        </row>
        <row r="10">
          <cell r="W10">
            <v>1003</v>
          </cell>
        </row>
        <row r="11">
          <cell r="W11">
            <v>892</v>
          </cell>
        </row>
        <row r="12">
          <cell r="W12">
            <v>1224</v>
          </cell>
        </row>
        <row r="13">
          <cell r="W13">
            <v>1474</v>
          </cell>
        </row>
        <row r="14">
          <cell r="W14">
            <v>670</v>
          </cell>
        </row>
        <row r="15">
          <cell r="W15">
            <v>1005</v>
          </cell>
        </row>
        <row r="16">
          <cell r="W16">
            <v>753</v>
          </cell>
        </row>
        <row r="17">
          <cell r="W17">
            <v>1033</v>
          </cell>
        </row>
      </sheetData>
      <sheetData sheetId="3">
        <row r="40">
          <cell r="G40">
            <v>9195.09</v>
          </cell>
          <cell r="H40">
            <v>8812</v>
          </cell>
        </row>
        <row r="43">
          <cell r="G43" t="str">
            <v>RECOLLIDA SELECTIVA</v>
          </cell>
          <cell r="H43" t="str">
            <v>FRACCIÓ RESTA</v>
          </cell>
        </row>
        <row r="51">
          <cell r="G51">
            <v>120271.57</v>
          </cell>
          <cell r="H51">
            <v>48000</v>
          </cell>
        </row>
        <row r="56">
          <cell r="G56">
            <v>1204807.8199999998</v>
          </cell>
          <cell r="H56">
            <v>526520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tabSelected="1" zoomScale="75" zoomScaleNormal="75" zoomScalePageLayoutView="65" workbookViewId="0" topLeftCell="A1">
      <selection activeCell="E12" sqref="E12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6.140625" style="7" customWidth="1"/>
    <col min="4" max="4" width="19.00390625" style="7" customWidth="1"/>
    <col min="5" max="6" width="14.8515625" style="7" customWidth="1"/>
    <col min="7" max="7" width="11.421875" style="7" customWidth="1"/>
    <col min="8" max="8" width="9.140625" style="7" customWidth="1"/>
    <col min="9" max="9" width="15.140625" style="7" customWidth="1"/>
    <col min="10" max="10" width="18.140625" style="7" customWidth="1"/>
    <col min="11" max="11" width="13.00390625" style="7" customWidth="1"/>
    <col min="12" max="12" width="10.8515625" style="7" customWidth="1"/>
    <col min="13" max="13" width="9.140625" style="7" customWidth="1"/>
    <col min="14" max="14" width="15.8515625" style="4" customWidth="1"/>
    <col min="15" max="15" width="12.8515625" style="7" customWidth="1"/>
    <col min="16" max="16" width="11.28125" style="7" customWidth="1"/>
    <col min="17" max="17" width="14.00390625" style="7" customWidth="1"/>
    <col min="18" max="18" width="13.421875" style="7" customWidth="1"/>
    <col min="19" max="19" width="3.8515625" style="4" customWidth="1"/>
    <col min="20" max="20" width="16.57421875" style="7" customWidth="1"/>
    <col min="21" max="21" width="13.8515625" style="7" customWidth="1"/>
    <col min="22" max="22" width="5.421875" style="4" customWidth="1"/>
    <col min="23" max="16384" width="25.7109375" style="4" customWidth="1"/>
  </cols>
  <sheetData>
    <row r="2" spans="1:4" ht="19.5" customHeight="1">
      <c r="A2" s="3"/>
      <c r="C2" s="5" t="s">
        <v>18</v>
      </c>
      <c r="D2" s="6"/>
    </row>
    <row r="3" spans="1:2" ht="19.5" customHeight="1">
      <c r="A3" s="8"/>
      <c r="B3" s="8"/>
    </row>
    <row r="4" ht="19.5" customHeight="1">
      <c r="C4" s="9" t="s">
        <v>24</v>
      </c>
    </row>
    <row r="5" spans="1:2" ht="19.5" customHeight="1" thickBot="1">
      <c r="A5" s="8"/>
      <c r="B5" s="8"/>
    </row>
    <row r="6" spans="1:21" ht="19.5" customHeight="1" thickBot="1">
      <c r="A6" s="8"/>
      <c r="B6" s="8"/>
      <c r="C6" s="102" t="s">
        <v>27</v>
      </c>
      <c r="D6" s="103"/>
      <c r="E6" s="103"/>
      <c r="F6" s="103"/>
      <c r="G6" s="104"/>
      <c r="I6" s="108" t="s">
        <v>28</v>
      </c>
      <c r="J6" s="109"/>
      <c r="K6" s="109"/>
      <c r="L6" s="110"/>
      <c r="M6" s="10"/>
      <c r="N6" s="105" t="s">
        <v>29</v>
      </c>
      <c r="O6" s="106"/>
      <c r="P6" s="107"/>
      <c r="Q6" s="10"/>
      <c r="R6" s="4"/>
      <c r="S6" s="7"/>
      <c r="U6" s="4"/>
    </row>
    <row r="7" spans="1:17" s="12" customFormat="1" ht="48.75" customHeight="1" thickBot="1">
      <c r="A7" s="11"/>
      <c r="C7" s="13" t="s">
        <v>11</v>
      </c>
      <c r="D7" s="14" t="s">
        <v>12</v>
      </c>
      <c r="E7" s="15" t="s">
        <v>19</v>
      </c>
      <c r="F7" s="16" t="s">
        <v>20</v>
      </c>
      <c r="G7" s="17" t="s">
        <v>14</v>
      </c>
      <c r="H7" s="18"/>
      <c r="I7" s="19" t="s">
        <v>11</v>
      </c>
      <c r="J7" s="20" t="s">
        <v>21</v>
      </c>
      <c r="K7" s="21" t="s">
        <v>13</v>
      </c>
      <c r="L7" s="22" t="s">
        <v>15</v>
      </c>
      <c r="M7" s="23"/>
      <c r="N7" s="24" t="s">
        <v>11</v>
      </c>
      <c r="O7" s="25" t="s">
        <v>13</v>
      </c>
      <c r="P7" s="26" t="s">
        <v>15</v>
      </c>
      <c r="Q7" s="27"/>
    </row>
    <row r="8" spans="1:21" ht="19.5" customHeight="1" thickBot="1">
      <c r="A8" s="28"/>
      <c r="M8" s="4"/>
      <c r="N8" s="7"/>
      <c r="Q8" s="4"/>
      <c r="R8" s="4"/>
      <c r="T8" s="4"/>
      <c r="U8" s="4"/>
    </row>
    <row r="9" spans="1:21" ht="19.5" customHeight="1">
      <c r="A9" s="29" t="s">
        <v>0</v>
      </c>
      <c r="C9" s="58">
        <f>'[1]Hoja1'!AE4/1000</f>
        <v>6.3653900000000005</v>
      </c>
      <c r="D9" s="58">
        <f>'[1]Hoja1'!AE16/1000</f>
        <v>0.6</v>
      </c>
      <c r="E9" s="58">
        <f>'[1]Hoja1'!AE148/1000</f>
        <v>5.22</v>
      </c>
      <c r="F9" s="58">
        <f>'[1]Hoja1'!AE124/1000</f>
        <v>4.06</v>
      </c>
      <c r="G9" s="58">
        <f>SUM(C9:F9)</f>
        <v>16.24539</v>
      </c>
      <c r="H9" s="59"/>
      <c r="I9" s="60">
        <f>'[1]Hoja1'!AE52/1000</f>
        <v>4.74341</v>
      </c>
      <c r="J9" s="60">
        <f>'[1]Hoja1'!AE160/1000</f>
        <v>8.38</v>
      </c>
      <c r="K9" s="61">
        <f>'[1]Hoja1'!AE64/1000</f>
        <v>0.11849</v>
      </c>
      <c r="L9" s="58">
        <f>SUM(I9:K9)</f>
        <v>13.2419</v>
      </c>
      <c r="M9" s="62"/>
      <c r="N9" s="58">
        <f>'[1]Hoja1'!AE76/1000</f>
        <v>10.27368</v>
      </c>
      <c r="O9" s="61">
        <f>'[1]Hoja1'!AE88/1000</f>
        <v>0.3975</v>
      </c>
      <c r="P9" s="58">
        <f>SUM(N9:O9)</f>
        <v>10.671180000000001</v>
      </c>
      <c r="Q9" s="30"/>
      <c r="R9" s="4"/>
      <c r="T9" s="4"/>
      <c r="U9" s="4"/>
    </row>
    <row r="10" spans="1:21" ht="19.5" customHeight="1">
      <c r="A10" s="31" t="s">
        <v>1</v>
      </c>
      <c r="C10" s="58">
        <f>'[1]Hoja1'!AE5/1000</f>
        <v>3.68166</v>
      </c>
      <c r="D10" s="58">
        <f>'[1]Hoja1'!AE17/1000</f>
        <v>0.5</v>
      </c>
      <c r="E10" s="58">
        <f>'[1]Hoja1'!AE149/1000</f>
        <v>3.58</v>
      </c>
      <c r="F10" s="58">
        <f>'[1]Hoja1'!AE125/1000</f>
        <v>4.86</v>
      </c>
      <c r="G10" s="58">
        <f>SUM(C10:F10)</f>
        <v>12.62166</v>
      </c>
      <c r="H10" s="59"/>
      <c r="I10" s="60">
        <f>'[1]Hoja1'!AE53/1000</f>
        <v>3.92859</v>
      </c>
      <c r="J10" s="60">
        <f>'[1]Hoja1'!AE161/1000</f>
        <v>6.92</v>
      </c>
      <c r="K10" s="61">
        <f>'[1]Hoja1'!AE65/1000</f>
        <v>0.0425</v>
      </c>
      <c r="L10" s="58">
        <f>SUM(I10:K10)</f>
        <v>10.89109</v>
      </c>
      <c r="M10" s="62"/>
      <c r="N10" s="58">
        <f>'[1]Hoja1'!AE77/1000</f>
        <v>11.88667</v>
      </c>
      <c r="O10" s="61">
        <f>'[1]Hoja1'!AE89/1000</f>
        <v>0.48333</v>
      </c>
      <c r="P10" s="58">
        <f>SUM(N10:O10)</f>
        <v>12.370000000000001</v>
      </c>
      <c r="Q10" s="30"/>
      <c r="R10" s="4"/>
      <c r="T10" s="4"/>
      <c r="U10" s="4"/>
    </row>
    <row r="11" spans="1:21" ht="19.5" customHeight="1">
      <c r="A11" s="31" t="s">
        <v>2</v>
      </c>
      <c r="C11" s="58">
        <f>'[1]Hoja1'!AE6/1000</f>
        <v>4.8912700000000005</v>
      </c>
      <c r="D11" s="58">
        <f>'[1]Hoja1'!AE18/1000</f>
        <v>0.6922200000000001</v>
      </c>
      <c r="E11" s="58">
        <f>'[1]Hoja1'!AE150/1000</f>
        <v>6.66</v>
      </c>
      <c r="F11" s="58">
        <f>'[1]Hoja1'!AE126/1000</f>
        <v>3.6</v>
      </c>
      <c r="G11" s="58">
        <f>SUM(C11:F11)</f>
        <v>15.843490000000001</v>
      </c>
      <c r="H11" s="59"/>
      <c r="I11" s="60">
        <f>'[1]Hoja1'!AE54/1000</f>
        <v>4.62529</v>
      </c>
      <c r="J11" s="60">
        <f>'[1]Hoja1'!AE162/1000</f>
        <v>7.96</v>
      </c>
      <c r="K11" s="61">
        <f>'[1]Hoja1'!AE66/1000</f>
        <v>0</v>
      </c>
      <c r="L11" s="58">
        <f>SUM(I11:K11)</f>
        <v>12.58529</v>
      </c>
      <c r="M11" s="62"/>
      <c r="N11" s="58">
        <f>'[1]Hoja1'!AE78/1000</f>
        <v>5.46188</v>
      </c>
      <c r="O11" s="61">
        <f>'[1]Hoja1'!AE90/1000</f>
        <v>0.24778</v>
      </c>
      <c r="P11" s="58">
        <f>SUM(N11:O11)</f>
        <v>5.7096599999999995</v>
      </c>
      <c r="Q11" s="30"/>
      <c r="R11" s="4"/>
      <c r="T11" s="4"/>
      <c r="U11" s="4"/>
    </row>
    <row r="12" spans="1:21" ht="19.5" customHeight="1">
      <c r="A12" s="31" t="s">
        <v>3</v>
      </c>
      <c r="C12" s="58">
        <f>'[1]Hoja1'!AE7/1000</f>
        <v>4.91953</v>
      </c>
      <c r="D12" s="58">
        <f>'[1]Hoja1'!AE19/1000</f>
        <v>0.37</v>
      </c>
      <c r="E12" s="58">
        <f>'[1]Hoja1'!AE151/1000</f>
        <v>4.66</v>
      </c>
      <c r="F12" s="58">
        <f>'[1]Hoja1'!AE127/1000</f>
        <v>4.02</v>
      </c>
      <c r="G12" s="58">
        <f>SUM(C12:F12)</f>
        <v>13.969529999999999</v>
      </c>
      <c r="H12" s="59"/>
      <c r="I12" s="60">
        <f>'[1]Hoja1'!AE55/1000</f>
        <v>4.03652</v>
      </c>
      <c r="J12" s="60">
        <f>'[1]Hoja1'!AE163/1000</f>
        <v>8.28</v>
      </c>
      <c r="K12" s="61">
        <f>'[1]Hoja1'!AE67/1000</f>
        <v>0.08086</v>
      </c>
      <c r="L12" s="58">
        <f>SUM(I12:K12)</f>
        <v>12.39738</v>
      </c>
      <c r="M12" s="62"/>
      <c r="N12" s="58">
        <f>'[1]Hoja1'!AE79/1000</f>
        <v>9.46</v>
      </c>
      <c r="O12" s="61">
        <f>'[1]Hoja1'!AE91/1000</f>
        <v>0</v>
      </c>
      <c r="P12" s="58">
        <f>SUM(N12:O12)</f>
        <v>9.46</v>
      </c>
      <c r="Q12" s="30"/>
      <c r="R12" s="4"/>
      <c r="T12" s="4"/>
      <c r="U12" s="4"/>
    </row>
    <row r="13" spans="1:21" ht="19.5" customHeight="1">
      <c r="A13" s="31" t="s">
        <v>4</v>
      </c>
      <c r="C13" s="58">
        <f>'[1]Hoja1'!AE8/1000</f>
        <v>5.27517</v>
      </c>
      <c r="D13" s="58">
        <f>'[1]Hoja1'!AE20/1000</f>
        <v>0.55</v>
      </c>
      <c r="E13" s="58">
        <f>'[1]Hoja1'!AE152/1000</f>
        <v>4.22</v>
      </c>
      <c r="F13" s="58">
        <f>'[1]Hoja1'!AE128/1000</f>
        <v>4.74</v>
      </c>
      <c r="G13" s="58">
        <f>SUM(C13:F13)</f>
        <v>14.785169999999999</v>
      </c>
      <c r="H13" s="59"/>
      <c r="I13" s="60">
        <f>'[1]Hoja1'!AE56/1000</f>
        <v>4.97033</v>
      </c>
      <c r="J13" s="60">
        <f>'[1]Hoja1'!AE164/1000</f>
        <v>8</v>
      </c>
      <c r="K13" s="61">
        <f>'[1]Hoja1'!AE68/1000</f>
        <v>0.15214</v>
      </c>
      <c r="L13" s="58">
        <f>SUM(I13:K13)</f>
        <v>13.12247</v>
      </c>
      <c r="M13" s="62"/>
      <c r="N13" s="58">
        <f>'[1]Hoja1'!AE80/1000</f>
        <v>9.745629999999998</v>
      </c>
      <c r="O13" s="61">
        <f>'[1]Hoja1'!AE92/1000</f>
        <v>0.31438</v>
      </c>
      <c r="P13" s="58">
        <f>SUM(N13:O13)</f>
        <v>10.060009999999998</v>
      </c>
      <c r="Q13" s="30"/>
      <c r="R13" s="4"/>
      <c r="T13" s="4"/>
      <c r="U13" s="4"/>
    </row>
    <row r="14" spans="1:21" ht="19.5" customHeight="1">
      <c r="A14" s="31" t="s">
        <v>5</v>
      </c>
      <c r="C14" s="58">
        <f>'[1]Hoja1'!AE9/1000</f>
        <v>4.89351</v>
      </c>
      <c r="D14" s="58">
        <f>'[1]Hoja1'!AE21/1000</f>
        <v>0.46667000000000003</v>
      </c>
      <c r="E14" s="58">
        <f>'[1]Hoja1'!AE153/1000</f>
        <v>6.66</v>
      </c>
      <c r="F14" s="58">
        <f>'[1]Hoja1'!AE129/1000</f>
        <v>4.064</v>
      </c>
      <c r="G14" s="58">
        <f aca="true" t="shared" si="0" ref="G14:G20">SUM(C14:F14)</f>
        <v>16.08418</v>
      </c>
      <c r="H14" s="59"/>
      <c r="I14" s="60">
        <f>'[1]Hoja1'!AE57/1000</f>
        <v>4.63555</v>
      </c>
      <c r="J14" s="60">
        <f>'[1]Hoja1'!AE165/1000</f>
        <v>7.58</v>
      </c>
      <c r="K14" s="61">
        <f>'[1]Hoja1'!AE69/1000</f>
        <v>0.12398999999999999</v>
      </c>
      <c r="L14" s="58">
        <f aca="true" t="shared" si="1" ref="L14:L20">SUM(I14:K14)</f>
        <v>12.33954</v>
      </c>
      <c r="M14" s="62"/>
      <c r="N14" s="58">
        <f>'[1]Hoja1'!AE81/1000</f>
        <v>11.392</v>
      </c>
      <c r="O14" s="61">
        <f>'[1]Hoja1'!AE93/1000</f>
        <v>0.368</v>
      </c>
      <c r="P14" s="58">
        <f aca="true" t="shared" si="2" ref="P14:P20">SUM(N14:O14)</f>
        <v>11.76</v>
      </c>
      <c r="Q14" s="30"/>
      <c r="R14" s="4"/>
      <c r="T14" s="4"/>
      <c r="U14" s="4"/>
    </row>
    <row r="15" spans="1:21" ht="19.5" customHeight="1">
      <c r="A15" s="31" t="s">
        <v>6</v>
      </c>
      <c r="C15" s="58">
        <f>'[1]Hoja1'!AE10/1000</f>
        <v>5.56856</v>
      </c>
      <c r="D15" s="58">
        <f>'[1]Hoja1'!AE22/1000</f>
        <v>0.53</v>
      </c>
      <c r="E15" s="58">
        <f>'[1]Hoja1'!AE154/1000</f>
        <v>3.46</v>
      </c>
      <c r="F15" s="58">
        <f>'[1]Hoja1'!AE130/1000</f>
        <v>6.2</v>
      </c>
      <c r="G15" s="58">
        <f t="shared" si="0"/>
        <v>15.75856</v>
      </c>
      <c r="H15" s="59"/>
      <c r="I15" s="60">
        <f>'[1]Hoja1'!AE58/1000</f>
        <v>4.389309999999999</v>
      </c>
      <c r="J15" s="60">
        <f>'[1]Hoja1'!AE166/1000</f>
        <v>8.68</v>
      </c>
      <c r="K15" s="61">
        <f>'[1]Hoja1'!AE70/1000</f>
        <v>0.04</v>
      </c>
      <c r="L15" s="58">
        <f t="shared" si="1"/>
        <v>13.109309999999997</v>
      </c>
      <c r="M15" s="62"/>
      <c r="N15" s="58">
        <f>'[1]Hoja1'!AE82/1000</f>
        <v>10.28505</v>
      </c>
      <c r="O15" s="61">
        <f>'[1]Hoja1'!AE94/1000</f>
        <v>0.34519</v>
      </c>
      <c r="P15" s="58">
        <f t="shared" si="2"/>
        <v>10.63024</v>
      </c>
      <c r="Q15" s="30"/>
      <c r="R15" s="4"/>
      <c r="T15" s="4"/>
      <c r="U15" s="4"/>
    </row>
    <row r="16" spans="1:21" ht="19.5" customHeight="1">
      <c r="A16" s="31" t="s">
        <v>7</v>
      </c>
      <c r="C16" s="58">
        <f>'[1]Hoja1'!AE11/1000</f>
        <v>5.17315</v>
      </c>
      <c r="D16" s="58">
        <f>'[1]Hoja1'!AE23/1000</f>
        <v>0.5475</v>
      </c>
      <c r="E16" s="58">
        <f>'[1]Hoja1'!AE155/1000</f>
        <v>3.98</v>
      </c>
      <c r="F16" s="58">
        <f>'[1]Hoja1'!AE131/1000</f>
        <v>4.18</v>
      </c>
      <c r="G16" s="58">
        <f t="shared" si="0"/>
        <v>13.88065</v>
      </c>
      <c r="H16" s="59"/>
      <c r="I16" s="60">
        <f>'[1]Hoja1'!AE59/1000</f>
        <v>4.52742</v>
      </c>
      <c r="J16" s="60">
        <f>'[1]Hoja1'!AE167/1000</f>
        <v>8.24</v>
      </c>
      <c r="K16" s="61">
        <f>'[1]Hoja1'!AE71/1000</f>
        <v>0.18225</v>
      </c>
      <c r="L16" s="58">
        <f t="shared" si="1"/>
        <v>12.949670000000001</v>
      </c>
      <c r="M16" s="62"/>
      <c r="N16" s="58">
        <f>'[1]Hoja1'!AE83/1000</f>
        <v>11.2778</v>
      </c>
      <c r="O16" s="61">
        <f>'[1]Hoja1'!AE95/1000</f>
        <v>0.34345</v>
      </c>
      <c r="P16" s="58">
        <f t="shared" si="2"/>
        <v>11.62125</v>
      </c>
      <c r="Q16" s="30"/>
      <c r="R16" s="4"/>
      <c r="T16" s="4"/>
      <c r="U16" s="4"/>
    </row>
    <row r="17" spans="1:21" ht="19.5" customHeight="1">
      <c r="A17" s="31" t="s">
        <v>17</v>
      </c>
      <c r="C17" s="58">
        <f>'[1]Hoja1'!AE12/1000</f>
        <v>4.9193500000000006</v>
      </c>
      <c r="D17" s="58">
        <f>'[1]Hoja1'!AE24/1000</f>
        <v>0.69333</v>
      </c>
      <c r="E17" s="58">
        <f>'[1]Hoja1'!AE156/1000</f>
        <v>4.46</v>
      </c>
      <c r="F17" s="58">
        <f>'[1]Hoja1'!AE132/1000</f>
        <v>4.54</v>
      </c>
      <c r="G17" s="58">
        <f t="shared" si="0"/>
        <v>14.612680000000001</v>
      </c>
      <c r="H17" s="59"/>
      <c r="I17" s="60">
        <f>'[1]Hoja1'!AE60/1000</f>
        <v>4.8883</v>
      </c>
      <c r="J17" s="60">
        <f>'[1]Hoja1'!AE168/1000</f>
        <v>6.82</v>
      </c>
      <c r="K17" s="61">
        <f>'[1]Hoja1'!AE72/1000</f>
        <v>0.04167</v>
      </c>
      <c r="L17" s="58">
        <f t="shared" si="1"/>
        <v>11.749970000000001</v>
      </c>
      <c r="M17" s="62"/>
      <c r="N17" s="58">
        <f>'[1]Hoja1'!AE84/1000</f>
        <v>9.23779</v>
      </c>
      <c r="O17" s="61">
        <f>'[1]Hoja1'!AE96/1000</f>
        <v>0.3763</v>
      </c>
      <c r="P17" s="58">
        <f t="shared" si="2"/>
        <v>9.614090000000001</v>
      </c>
      <c r="Q17" s="30"/>
      <c r="R17" s="4"/>
      <c r="T17" s="4"/>
      <c r="U17" s="4"/>
    </row>
    <row r="18" spans="1:21" ht="19.5" customHeight="1">
      <c r="A18" s="31" t="s">
        <v>8</v>
      </c>
      <c r="C18" s="58">
        <f>'[1]Hoja1'!AE13/1000</f>
        <v>4.69157</v>
      </c>
      <c r="D18" s="58">
        <f>'[1]Hoja1'!AE25/1000</f>
        <v>0.54</v>
      </c>
      <c r="E18" s="58">
        <f>'[1]Hoja1'!AE157/1000</f>
        <v>3.52</v>
      </c>
      <c r="F18" s="58">
        <f>'[1]Hoja1'!AE133/1000</f>
        <v>3.56</v>
      </c>
      <c r="G18" s="58">
        <f t="shared" si="0"/>
        <v>12.31157</v>
      </c>
      <c r="H18" s="59"/>
      <c r="I18" s="60">
        <f>'[1]Hoja1'!AE61/1000</f>
        <v>4.40869</v>
      </c>
      <c r="J18" s="60">
        <f>'[1]Hoja1'!AE169/1000</f>
        <v>8.86</v>
      </c>
      <c r="K18" s="61">
        <f>'[1]Hoja1'!AE73/1000</f>
        <v>0.14285</v>
      </c>
      <c r="L18" s="58">
        <f t="shared" si="1"/>
        <v>13.411539999999999</v>
      </c>
      <c r="M18" s="62"/>
      <c r="N18" s="58">
        <f>'[1]Hoja1'!AE85/1000</f>
        <v>19.25934</v>
      </c>
      <c r="O18" s="61">
        <f>'[1]Hoja1'!AE97/1000</f>
        <v>0.28294</v>
      </c>
      <c r="P18" s="58">
        <f t="shared" si="2"/>
        <v>19.54228</v>
      </c>
      <c r="Q18" s="30"/>
      <c r="R18" s="4"/>
      <c r="T18" s="4"/>
      <c r="U18" s="4"/>
    </row>
    <row r="19" spans="1:21" ht="19.5" customHeight="1">
      <c r="A19" s="31" t="s">
        <v>9</v>
      </c>
      <c r="C19" s="58">
        <f>'[1]Hoja1'!AE14/1000</f>
        <v>5.47045</v>
      </c>
      <c r="D19" s="58">
        <f>'[1]Hoja1'!AE26/1000</f>
        <v>0.59</v>
      </c>
      <c r="E19" s="58">
        <f>'[1]Hoja1'!AE158/1000</f>
        <v>5.42</v>
      </c>
      <c r="F19" s="58">
        <f>'[1]Hoja1'!AE134/1000</f>
        <v>3.26</v>
      </c>
      <c r="G19" s="58">
        <f t="shared" si="0"/>
        <v>14.74045</v>
      </c>
      <c r="H19" s="59"/>
      <c r="I19" s="60">
        <f>'[1]Hoja1'!AE62/1000</f>
        <v>4.01679</v>
      </c>
      <c r="J19" s="60">
        <f>'[1]Hoja1'!AE170/1000</f>
        <v>8.64</v>
      </c>
      <c r="K19" s="61">
        <f>'[1]Hoja1'!AE74/1000</f>
        <v>0.10769</v>
      </c>
      <c r="L19" s="58">
        <f t="shared" si="1"/>
        <v>12.76448</v>
      </c>
      <c r="M19" s="62"/>
      <c r="N19" s="58">
        <f>'[1]Hoja1'!AE86/1000</f>
        <v>7.44759</v>
      </c>
      <c r="O19" s="61">
        <f>'[1]Hoja1'!AE98/1000</f>
        <v>0.23737</v>
      </c>
      <c r="P19" s="58">
        <f t="shared" si="2"/>
        <v>7.68496</v>
      </c>
      <c r="Q19" s="30"/>
      <c r="R19" s="4"/>
      <c r="T19" s="4"/>
      <c r="U19" s="4"/>
    </row>
    <row r="20" spans="1:21" ht="19.5" customHeight="1" thickBot="1">
      <c r="A20" s="32" t="s">
        <v>10</v>
      </c>
      <c r="C20" s="58">
        <f>'[1]Hoja1'!AE15/1000</f>
        <v>5.0454</v>
      </c>
      <c r="D20" s="58">
        <f>'[1]Hoja1'!AE27/1000</f>
        <v>0.67857</v>
      </c>
      <c r="E20" s="58">
        <f>'[1]Hoja1'!AE159/1000</f>
        <v>3.28</v>
      </c>
      <c r="F20" s="58">
        <f>'[1]Hoja1'!AE135/1000</f>
        <v>3.58</v>
      </c>
      <c r="G20" s="58">
        <f t="shared" si="0"/>
        <v>12.583969999999999</v>
      </c>
      <c r="H20" s="59"/>
      <c r="I20" s="60">
        <f>'[1]Hoja1'!AE63/1000</f>
        <v>3.6568899999999998</v>
      </c>
      <c r="J20" s="60">
        <f>'[1]Hoja1'!AE171/1000</f>
        <v>8.16</v>
      </c>
      <c r="K20" s="61">
        <f>'[1]Hoja1'!AE75/1000</f>
        <v>0.12203</v>
      </c>
      <c r="L20" s="58">
        <f t="shared" si="1"/>
        <v>11.938920000000001</v>
      </c>
      <c r="M20" s="62"/>
      <c r="N20" s="58">
        <f>'[1]Hoja1'!AE87/1000</f>
        <v>8.34529</v>
      </c>
      <c r="O20" s="61">
        <f>'[1]Hoja1'!AE99/1000</f>
        <v>0</v>
      </c>
      <c r="P20" s="58">
        <f t="shared" si="2"/>
        <v>8.34529</v>
      </c>
      <c r="Q20" s="30"/>
      <c r="R20" s="4"/>
      <c r="T20" s="4"/>
      <c r="U20" s="4"/>
    </row>
    <row r="21" spans="3:21" ht="19.5" customHeight="1" thickBot="1">
      <c r="C21" s="63"/>
      <c r="D21" s="63"/>
      <c r="E21" s="63"/>
      <c r="F21" s="63"/>
      <c r="G21" s="63"/>
      <c r="H21" s="63"/>
      <c r="I21" s="64"/>
      <c r="J21" s="64"/>
      <c r="K21" s="64"/>
      <c r="L21" s="64"/>
      <c r="M21" s="65"/>
      <c r="N21" s="64"/>
      <c r="O21" s="64"/>
      <c r="P21" s="64"/>
      <c r="Q21" s="33"/>
      <c r="R21" s="4"/>
      <c r="T21" s="4"/>
      <c r="U21" s="4"/>
    </row>
    <row r="22" spans="1:17" s="35" customFormat="1" ht="19.5" customHeight="1" thickBot="1">
      <c r="A22" s="34" t="s">
        <v>15</v>
      </c>
      <c r="C22" s="66">
        <f>SUM(C9:C20)</f>
        <v>60.89501</v>
      </c>
      <c r="D22" s="66">
        <f>SUM(D9:D20)</f>
        <v>6.758290000000001</v>
      </c>
      <c r="E22" s="66">
        <f>SUM(E9:E20)</f>
        <v>55.120000000000005</v>
      </c>
      <c r="F22" s="66">
        <f>SUM(F9:F20)</f>
        <v>50.664</v>
      </c>
      <c r="G22" s="66">
        <f>SUM(G9:G20)</f>
        <v>173.4373</v>
      </c>
      <c r="H22" s="67"/>
      <c r="I22" s="68">
        <f>SUM(I9:I20)</f>
        <v>52.82709</v>
      </c>
      <c r="J22" s="68">
        <f>SUM(J9:J20)</f>
        <v>96.51999999999998</v>
      </c>
      <c r="K22" s="69">
        <f>SUM(K9:K20)</f>
        <v>1.15447</v>
      </c>
      <c r="L22" s="69">
        <f>SUM(I22:K22)</f>
        <v>150.50155999999998</v>
      </c>
      <c r="M22" s="70"/>
      <c r="N22" s="71">
        <f>SUM(N9:N20)</f>
        <v>124.07272000000002</v>
      </c>
      <c r="O22" s="71">
        <f>SUM(O9:O20)</f>
        <v>3.3962399999999997</v>
      </c>
      <c r="P22" s="71">
        <f>SUM(N22:O22)</f>
        <v>127.46896000000002</v>
      </c>
      <c r="Q22" s="36"/>
    </row>
    <row r="23" spans="1:21" s="38" customFormat="1" ht="19.5" customHeight="1">
      <c r="A23" s="37"/>
      <c r="C23" s="39"/>
      <c r="D23" s="40"/>
      <c r="E23" s="40"/>
      <c r="F23" s="40"/>
      <c r="G23" s="40"/>
      <c r="H23" s="41"/>
      <c r="I23" s="40"/>
      <c r="J23" s="40"/>
      <c r="K23" s="40"/>
      <c r="L23" s="40"/>
      <c r="M23" s="40"/>
      <c r="N23" s="37"/>
      <c r="O23" s="40"/>
      <c r="P23" s="40"/>
      <c r="Q23" s="40"/>
      <c r="R23" s="40"/>
      <c r="S23" s="37"/>
      <c r="T23" s="41"/>
      <c r="U23" s="41"/>
    </row>
    <row r="27" ht="20.25" customHeight="1"/>
  </sheetData>
  <sheetProtection password="DEEB" sheet="1" objects="1"/>
  <mergeCells count="3">
    <mergeCell ref="C6:G6"/>
    <mergeCell ref="N6:P6"/>
    <mergeCell ref="I6:L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59" r:id="rId2"/>
  <headerFooter>
    <oddHeader>&amp;R Pàgina &amp;P</oddHead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2"/>
  <sheetViews>
    <sheetView zoomScale="75" zoomScaleNormal="75" workbookViewId="0" topLeftCell="A1">
      <selection activeCell="L48" sqref="L48"/>
    </sheetView>
  </sheetViews>
  <sheetFormatPr defaultColWidth="11.421875" defaultRowHeight="15"/>
  <cols>
    <col min="1" max="1" width="21.140625" style="44" customWidth="1"/>
    <col min="2" max="2" width="7.8515625" style="44" customWidth="1"/>
    <col min="3" max="3" width="15.57421875" style="44" customWidth="1"/>
    <col min="4" max="4" width="7.28125" style="44" customWidth="1"/>
    <col min="5" max="5" width="13.8515625" style="44" customWidth="1"/>
    <col min="6" max="6" width="5.7109375" style="44" customWidth="1"/>
    <col min="7" max="7" width="14.8515625" style="44" customWidth="1"/>
    <col min="8" max="8" width="4.8515625" style="44" customWidth="1"/>
    <col min="9" max="9" width="14.57421875" style="44" customWidth="1"/>
    <col min="10" max="16384" width="11.421875" style="44" customWidth="1"/>
  </cols>
  <sheetData>
    <row r="1" spans="1:18" s="4" customFormat="1" ht="19.5" customHeight="1">
      <c r="A1" s="42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18</v>
      </c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43" t="s">
        <v>25</v>
      </c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9" ht="33" customHeight="1" thickBot="1">
      <c r="A6" s="11"/>
      <c r="C6" s="45" t="s">
        <v>30</v>
      </c>
      <c r="E6" s="57" t="s">
        <v>31</v>
      </c>
      <c r="G6" s="56" t="s">
        <v>32</v>
      </c>
      <c r="I6" s="56" t="s">
        <v>39</v>
      </c>
    </row>
    <row r="7" spans="1:9" ht="15.75" thickBot="1">
      <c r="A7" s="28"/>
      <c r="C7" s="7"/>
      <c r="E7" s="7"/>
      <c r="G7" s="7"/>
      <c r="I7" s="7"/>
    </row>
    <row r="8" spans="1:9" ht="19.5" customHeight="1">
      <c r="A8" s="29" t="s">
        <v>0</v>
      </c>
      <c r="C8" s="72">
        <f>'[1]Hoja1'!AE100/1000</f>
        <v>49.32</v>
      </c>
      <c r="D8" s="73"/>
      <c r="E8" s="72">
        <f>'[1]Hoja1'!AE112/1000</f>
        <v>42.46</v>
      </c>
      <c r="F8" s="73"/>
      <c r="G8" s="74">
        <f>'[1]Hoja1'!AE136/1000</f>
        <v>0.96</v>
      </c>
      <c r="I8" s="97">
        <v>4</v>
      </c>
    </row>
    <row r="9" spans="1:9" ht="19.5" customHeight="1">
      <c r="A9" s="31" t="s">
        <v>1</v>
      </c>
      <c r="C9" s="75">
        <f>'[1]Hoja1'!AE101/1000</f>
        <v>45.6</v>
      </c>
      <c r="D9" s="73"/>
      <c r="E9" s="75">
        <f>'[1]Hoja1'!AE113/1000</f>
        <v>38.08</v>
      </c>
      <c r="F9" s="73"/>
      <c r="G9" s="76">
        <f>'[1]Hoja1'!AE137/1000</f>
        <v>0.82</v>
      </c>
      <c r="I9" s="98">
        <v>4</v>
      </c>
    </row>
    <row r="10" spans="1:9" ht="19.5" customHeight="1">
      <c r="A10" s="31" t="s">
        <v>2</v>
      </c>
      <c r="C10" s="75">
        <f>'[1]Hoja1'!AE102/1000</f>
        <v>54.9</v>
      </c>
      <c r="D10" s="73"/>
      <c r="E10" s="75">
        <f>'[1]Hoja1'!AE114/1000</f>
        <v>41.16</v>
      </c>
      <c r="F10" s="73"/>
      <c r="G10" s="76">
        <f>'[1]Hoja1'!AE138/1000</f>
        <v>1.8</v>
      </c>
      <c r="I10" s="98">
        <v>4</v>
      </c>
    </row>
    <row r="11" spans="1:9" ht="19.5" customHeight="1">
      <c r="A11" s="31" t="s">
        <v>3</v>
      </c>
      <c r="C11" s="75">
        <f>'[1]Hoja1'!AE103/1000</f>
        <v>69.12</v>
      </c>
      <c r="D11" s="73"/>
      <c r="E11" s="75">
        <f>'[1]Hoja1'!AE115/1000</f>
        <v>43.76</v>
      </c>
      <c r="F11" s="73"/>
      <c r="G11" s="76">
        <f>'[1]Hoja1'!AE139/1000</f>
        <v>2</v>
      </c>
      <c r="I11" s="98">
        <v>4</v>
      </c>
    </row>
    <row r="12" spans="1:9" ht="19.5" customHeight="1">
      <c r="A12" s="31" t="s">
        <v>4</v>
      </c>
      <c r="C12" s="75">
        <f>'[1]Hoja1'!AE104/1000</f>
        <v>72.28</v>
      </c>
      <c r="D12" s="73"/>
      <c r="E12" s="75">
        <f>'[1]Hoja1'!AE116/1000</f>
        <v>47.32</v>
      </c>
      <c r="F12" s="73"/>
      <c r="G12" s="76">
        <f>'[1]Hoja1'!AE140/1000</f>
        <v>1.62</v>
      </c>
      <c r="I12" s="98">
        <v>4</v>
      </c>
    </row>
    <row r="13" spans="1:9" ht="19.5" customHeight="1">
      <c r="A13" s="31" t="s">
        <v>5</v>
      </c>
      <c r="C13" s="75">
        <f>'[1]Hoja1'!AE105/1000</f>
        <v>72.84</v>
      </c>
      <c r="D13" s="73"/>
      <c r="E13" s="75">
        <f>'[1]Hoja1'!AE117/1000</f>
        <v>47.78</v>
      </c>
      <c r="F13" s="73"/>
      <c r="G13" s="76">
        <f>'[1]Hoja1'!AE141/1000</f>
        <v>1.62</v>
      </c>
      <c r="I13" s="98">
        <v>8</v>
      </c>
    </row>
    <row r="14" spans="1:9" ht="19.5" customHeight="1">
      <c r="A14" s="31" t="s">
        <v>6</v>
      </c>
      <c r="C14" s="75">
        <f>'[1]Hoja1'!AE106/1000</f>
        <v>74.7</v>
      </c>
      <c r="D14" s="73"/>
      <c r="E14" s="75">
        <f>'[1]Hoja1'!AE118/1000</f>
        <v>49.8</v>
      </c>
      <c r="F14" s="73"/>
      <c r="G14" s="76">
        <f>'[1]Hoja1'!AE142/1000</f>
        <v>2.34</v>
      </c>
      <c r="I14" s="98">
        <v>12</v>
      </c>
    </row>
    <row r="15" spans="1:9" ht="19.5" customHeight="1">
      <c r="A15" s="31" t="s">
        <v>7</v>
      </c>
      <c r="C15" s="75">
        <f>'[1]Hoja1'!AE107/1000</f>
        <v>81.82</v>
      </c>
      <c r="D15" s="73"/>
      <c r="E15" s="75">
        <f>'[1]Hoja1'!AE119/1000</f>
        <v>48</v>
      </c>
      <c r="F15" s="73"/>
      <c r="G15" s="76">
        <f>'[1]Hoja1'!AE143/1000</f>
        <v>2.94</v>
      </c>
      <c r="I15" s="98">
        <v>4</v>
      </c>
    </row>
    <row r="16" spans="1:9" ht="19.5" customHeight="1">
      <c r="A16" s="31" t="s">
        <v>17</v>
      </c>
      <c r="C16" s="75">
        <f>'[1]Hoja1'!AE108/1000</f>
        <v>61.98</v>
      </c>
      <c r="D16" s="73"/>
      <c r="E16" s="75">
        <f>'[1]Hoja1'!AE120/1000</f>
        <v>41.66</v>
      </c>
      <c r="F16" s="73"/>
      <c r="G16" s="76">
        <f>'[1]Hoja1'!AE144/1000</f>
        <v>2.26</v>
      </c>
      <c r="I16" s="98"/>
    </row>
    <row r="17" spans="1:9" ht="19.5" customHeight="1">
      <c r="A17" s="31" t="s">
        <v>8</v>
      </c>
      <c r="C17" s="75">
        <f>'[1]Hoja1'!AE109/1000</f>
        <v>57.36</v>
      </c>
      <c r="D17" s="73"/>
      <c r="E17" s="75">
        <f>'[1]Hoja1'!AE121/1000</f>
        <v>43.58</v>
      </c>
      <c r="F17" s="73"/>
      <c r="G17" s="76">
        <f>'[1]Hoja1'!AE145/1000</f>
        <v>1.28</v>
      </c>
      <c r="I17" s="98"/>
    </row>
    <row r="18" spans="1:9" ht="19.5" customHeight="1">
      <c r="A18" s="31" t="s">
        <v>9</v>
      </c>
      <c r="C18" s="75">
        <f>'[1]Hoja1'!AE110/1000</f>
        <v>58.2</v>
      </c>
      <c r="D18" s="73"/>
      <c r="E18" s="75">
        <f>'[1]Hoja1'!AE122/1000</f>
        <v>41.6</v>
      </c>
      <c r="F18" s="73"/>
      <c r="G18" s="76">
        <f>'[1]Hoja1'!AE146/1000</f>
        <v>0.88</v>
      </c>
      <c r="I18" s="98">
        <v>4</v>
      </c>
    </row>
    <row r="19" spans="1:9" ht="19.5" customHeight="1" thickBot="1">
      <c r="A19" s="32" t="s">
        <v>10</v>
      </c>
      <c r="C19" s="77">
        <f>'[1]Hoja1'!AE111/1000</f>
        <v>55.28</v>
      </c>
      <c r="D19" s="73"/>
      <c r="E19" s="77">
        <f>'[1]Hoja1'!AE123/1000</f>
        <v>41.32</v>
      </c>
      <c r="F19" s="73"/>
      <c r="G19" s="78">
        <f>'[1]Hoja1'!AE147/1000</f>
        <v>1</v>
      </c>
      <c r="I19" s="99"/>
    </row>
    <row r="20" spans="1:9" ht="19.5" customHeight="1" thickBot="1">
      <c r="A20" s="4"/>
      <c r="C20" s="64"/>
      <c r="D20" s="73"/>
      <c r="E20" s="64"/>
      <c r="F20" s="73"/>
      <c r="G20" s="64"/>
      <c r="I20" s="100"/>
    </row>
    <row r="21" spans="1:9" ht="19.5" customHeight="1" thickBot="1">
      <c r="A21" s="34" t="s">
        <v>15</v>
      </c>
      <c r="C21" s="79">
        <f>SUM(C8:C19)</f>
        <v>753.4000000000001</v>
      </c>
      <c r="D21" s="73"/>
      <c r="E21" s="80">
        <f>SUM(E8:E19)</f>
        <v>526.52</v>
      </c>
      <c r="F21" s="73"/>
      <c r="G21" s="81">
        <f>SUM(G8:G19)</f>
        <v>19.52</v>
      </c>
      <c r="I21" s="101">
        <f>SUM(I8:I19)</f>
        <v>48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>
      <c r="K43" s="44" t="s">
        <v>22</v>
      </c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>
      <c r="B62" s="44" t="s">
        <v>23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 differentFirst="1">
    <oddHeader>&amp;RPàgina 3</oddHeader>
    <firstHeader>&amp;RP?gina 2</first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0">
      <selection activeCell="N50" sqref="N50"/>
    </sheetView>
  </sheetViews>
  <sheetFormatPr defaultColWidth="11.421875" defaultRowHeight="15"/>
  <cols>
    <col min="1" max="1" width="22.140625" style="44" customWidth="1"/>
    <col min="2" max="2" width="7.8515625" style="44" customWidth="1"/>
    <col min="3" max="6" width="18.57421875" style="44" customWidth="1"/>
    <col min="7" max="7" width="18.57421875" style="48" customWidth="1"/>
    <col min="8" max="10" width="18.57421875" style="44" customWidth="1"/>
    <col min="11" max="11" width="26.28125" style="44" customWidth="1"/>
    <col min="12" max="16384" width="11.421875" style="44" customWidth="1"/>
  </cols>
  <sheetData>
    <row r="1" spans="1:14" s="4" customFormat="1" ht="19.5" customHeight="1">
      <c r="A1" s="42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18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26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49" t="s">
        <v>33</v>
      </c>
      <c r="D6" s="50" t="s">
        <v>34</v>
      </c>
      <c r="E6" s="50" t="s">
        <v>35</v>
      </c>
      <c r="F6" s="50" t="s">
        <v>36</v>
      </c>
      <c r="G6" s="51" t="s">
        <v>32</v>
      </c>
      <c r="H6" s="51" t="s">
        <v>37</v>
      </c>
      <c r="I6" s="52" t="s">
        <v>38</v>
      </c>
      <c r="J6" s="53" t="s">
        <v>16</v>
      </c>
    </row>
    <row r="7" spans="1:10" ht="19.5" customHeight="1" thickBot="1">
      <c r="A7" s="28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54" t="s">
        <v>0</v>
      </c>
      <c r="C8" s="82">
        <f>'[1]DEIXALLERIES'!W70</f>
        <v>10.26</v>
      </c>
      <c r="D8" s="83">
        <f>'[1]DEIXALLERIES'!W5</f>
        <v>1.25</v>
      </c>
      <c r="E8" s="83">
        <f>'[1]DEIXALLERIES'!W31</f>
        <v>0</v>
      </c>
      <c r="F8" s="83">
        <f>'[1]DEIXALLERIES'!W18</f>
        <v>8.1</v>
      </c>
      <c r="G8" s="84">
        <f>'[1]DEIXALLERIES'!W57</f>
        <v>4.88</v>
      </c>
      <c r="H8" s="84">
        <f>'[1]DEIXALLERIES'!W44</f>
        <v>12.88</v>
      </c>
      <c r="I8" s="85">
        <f>SUM(C8:H8)</f>
        <v>37.37</v>
      </c>
      <c r="J8" s="1">
        <f>'[1]USUARIS DEIXALLERIES'!W6</f>
        <v>649</v>
      </c>
    </row>
    <row r="9" spans="1:10" ht="19.5" customHeight="1">
      <c r="A9" s="54" t="s">
        <v>1</v>
      </c>
      <c r="C9" s="86">
        <f>'[1]DEIXALLERIES'!W71</f>
        <v>10.58</v>
      </c>
      <c r="D9" s="61">
        <f>'[1]DEIXALLERIES'!W6</f>
        <v>0</v>
      </c>
      <c r="E9" s="61">
        <f>'[1]DEIXALLERIES'!W32</f>
        <v>4.84</v>
      </c>
      <c r="F9" s="61">
        <f>'[1]DEIXALLERIES'!W19</f>
        <v>7.62</v>
      </c>
      <c r="G9" s="87">
        <f>'[1]DEIXALLERIES'!W58</f>
        <v>12.7</v>
      </c>
      <c r="H9" s="87">
        <f>'[1]DEIXALLERIES'!W45</f>
        <v>9.98</v>
      </c>
      <c r="I9" s="88">
        <f aca="true" t="shared" si="0" ref="I9:I19">SUM(C9:H9)</f>
        <v>45.72</v>
      </c>
      <c r="J9" s="2">
        <f>'[1]USUARIS DEIXALLERIES'!W7</f>
        <v>640</v>
      </c>
    </row>
    <row r="10" spans="1:10" ht="19.5" customHeight="1">
      <c r="A10" s="54" t="s">
        <v>2</v>
      </c>
      <c r="C10" s="86">
        <f>'[1]DEIXALLERIES'!W72</f>
        <v>30.32</v>
      </c>
      <c r="D10" s="61">
        <f>'[1]DEIXALLERIES'!W7</f>
        <v>0</v>
      </c>
      <c r="E10" s="61">
        <f>'[1]DEIXALLERIES'!W33</f>
        <v>0</v>
      </c>
      <c r="F10" s="61">
        <f>'[1]DEIXALLERIES'!W20</f>
        <v>5.42</v>
      </c>
      <c r="G10" s="87">
        <f>'[1]DEIXALLERIES'!W59</f>
        <v>7.66</v>
      </c>
      <c r="H10" s="87">
        <f>'[1]DEIXALLERIES'!W46</f>
        <v>14.9</v>
      </c>
      <c r="I10" s="88">
        <f t="shared" si="0"/>
        <v>58.300000000000004</v>
      </c>
      <c r="J10" s="2">
        <f>'[1]USUARIS DEIXALLERIES'!W8</f>
        <v>800</v>
      </c>
    </row>
    <row r="11" spans="1:10" ht="19.5" customHeight="1">
      <c r="A11" s="54" t="s">
        <v>3</v>
      </c>
      <c r="C11" s="86">
        <f>'[1]DEIXALLERIES'!W73</f>
        <v>31.72</v>
      </c>
      <c r="D11" s="61">
        <f>'[1]DEIXALLERIES'!W8</f>
        <v>0</v>
      </c>
      <c r="E11" s="61">
        <f>'[1]DEIXALLERIES'!W34</f>
        <v>4.46</v>
      </c>
      <c r="F11" s="61">
        <f>'[1]DEIXALLERIES'!W21</f>
        <v>10.24</v>
      </c>
      <c r="G11" s="87">
        <f>'[1]DEIXALLERIES'!W60</f>
        <v>10.68</v>
      </c>
      <c r="H11" s="87">
        <f>'[1]DEIXALLERIES'!W47</f>
        <v>16.78</v>
      </c>
      <c r="I11" s="88">
        <f t="shared" si="0"/>
        <v>73.88</v>
      </c>
      <c r="J11" s="2">
        <f>'[1]USUARIS DEIXALLERIES'!W9</f>
        <v>1097</v>
      </c>
    </row>
    <row r="12" spans="1:10" ht="19.5" customHeight="1">
      <c r="A12" s="54" t="s">
        <v>4</v>
      </c>
      <c r="C12" s="86">
        <f>'[1]DEIXALLERIES'!W74</f>
        <v>20.68</v>
      </c>
      <c r="D12" s="61">
        <f>'[1]DEIXALLERIES'!W9</f>
        <v>1.15</v>
      </c>
      <c r="E12" s="61">
        <f>'[1]DEIXALLERIES'!W35</f>
        <v>0</v>
      </c>
      <c r="F12" s="61">
        <f>'[1]DEIXALLERIES'!W22</f>
        <v>11.54</v>
      </c>
      <c r="G12" s="87">
        <f>'[1]DEIXALLERIES'!W61</f>
        <v>9.64</v>
      </c>
      <c r="H12" s="87">
        <f>'[1]DEIXALLERIES'!W48</f>
        <v>18.58</v>
      </c>
      <c r="I12" s="88">
        <f t="shared" si="0"/>
        <v>61.589999999999996</v>
      </c>
      <c r="J12" s="2">
        <f>'[1]USUARIS DEIXALLERIES'!W10</f>
        <v>1003</v>
      </c>
    </row>
    <row r="13" spans="1:10" ht="19.5" customHeight="1">
      <c r="A13" s="54" t="s">
        <v>5</v>
      </c>
      <c r="C13" s="89">
        <f>'[1]DEIXALLERIES'!W75</f>
        <v>10.54</v>
      </c>
      <c r="D13" s="58">
        <f>'[1]DEIXALLERIES'!W10</f>
        <v>0</v>
      </c>
      <c r="E13" s="58">
        <f>'[1]DEIXALLERIES'!W36</f>
        <v>3.62</v>
      </c>
      <c r="F13" s="58">
        <f>'[1]DEIXALLERIES'!W23</f>
        <v>11.82</v>
      </c>
      <c r="G13" s="60">
        <f>'[1]DEIXALLERIES'!W62</f>
        <v>8.78</v>
      </c>
      <c r="H13" s="60">
        <f>'[1]DEIXALLERIES'!W49</f>
        <v>15.5</v>
      </c>
      <c r="I13" s="88">
        <f t="shared" si="0"/>
        <v>50.26</v>
      </c>
      <c r="J13" s="46">
        <f>'[1]USUARIS DEIXALLERIES'!W11</f>
        <v>892</v>
      </c>
    </row>
    <row r="14" spans="1:10" ht="19.5" customHeight="1">
      <c r="A14" s="54" t="s">
        <v>6</v>
      </c>
      <c r="C14" s="89">
        <f>'[1]DEIXALLERIES'!W76</f>
        <v>21.84</v>
      </c>
      <c r="D14" s="58">
        <f>'[1]DEIXALLERIES'!W11</f>
        <v>1</v>
      </c>
      <c r="E14" s="58">
        <f>'[1]DEIXALLERIES'!W37</f>
        <v>0</v>
      </c>
      <c r="F14" s="58">
        <f>'[1]DEIXALLERIES'!W24</f>
        <v>8.9</v>
      </c>
      <c r="G14" s="60">
        <f>'[1]DEIXALLERIES'!W63</f>
        <v>8.8</v>
      </c>
      <c r="H14" s="60">
        <f>'[1]DEIXALLERIES'!W50</f>
        <v>20.3</v>
      </c>
      <c r="I14" s="88">
        <f t="shared" si="0"/>
        <v>60.84</v>
      </c>
      <c r="J14" s="46">
        <f>'[1]USUARIS DEIXALLERIES'!W12</f>
        <v>1224</v>
      </c>
    </row>
    <row r="15" spans="1:10" ht="19.5" customHeight="1">
      <c r="A15" s="54" t="s">
        <v>7</v>
      </c>
      <c r="C15" s="89">
        <f>'[1]DEIXALLERIES'!W77</f>
        <v>19.02</v>
      </c>
      <c r="D15" s="58">
        <f>'[1]DEIXALLERIES'!W12</f>
        <v>0</v>
      </c>
      <c r="E15" s="58">
        <f>'[1]DEIXALLERIES'!W38</f>
        <v>5.14</v>
      </c>
      <c r="F15" s="58">
        <f>'[1]DEIXALLERIES'!W25</f>
        <v>15.54</v>
      </c>
      <c r="G15" s="60">
        <f>'[1]DEIXALLERIES'!W64</f>
        <v>15.4</v>
      </c>
      <c r="H15" s="60">
        <f>'[1]DEIXALLERIES'!W51</f>
        <v>22.22</v>
      </c>
      <c r="I15" s="88">
        <f t="shared" si="0"/>
        <v>77.32</v>
      </c>
      <c r="J15" s="46">
        <f>'[1]USUARIS DEIXALLERIES'!W13</f>
        <v>1474</v>
      </c>
    </row>
    <row r="16" spans="1:10" ht="19.5" customHeight="1">
      <c r="A16" s="54" t="s">
        <v>17</v>
      </c>
      <c r="C16" s="89">
        <f>'[1]DEIXALLERIES'!W78</f>
        <v>23.08</v>
      </c>
      <c r="D16" s="58">
        <f>'[1]DEIXALLERIES'!W13</f>
        <v>1.88</v>
      </c>
      <c r="E16" s="58">
        <f>'[1]DEIXALLERIES'!W39</f>
        <v>0</v>
      </c>
      <c r="F16" s="58">
        <f>'[1]DEIXALLERIES'!W26</f>
        <v>15.3</v>
      </c>
      <c r="G16" s="60">
        <f>'[1]DEIXALLERIES'!W65</f>
        <v>8.36</v>
      </c>
      <c r="H16" s="60">
        <f>'[1]DEIXALLERIES'!W52</f>
        <v>16.96</v>
      </c>
      <c r="I16" s="88">
        <f t="shared" si="0"/>
        <v>65.58</v>
      </c>
      <c r="J16" s="46">
        <f>'[1]USUARIS DEIXALLERIES'!W14</f>
        <v>670</v>
      </c>
    </row>
    <row r="17" spans="1:10" ht="19.5" customHeight="1">
      <c r="A17" s="54" t="s">
        <v>8</v>
      </c>
      <c r="C17" s="89">
        <f>'[1]DEIXALLERIES'!W79</f>
        <v>23.02</v>
      </c>
      <c r="D17" s="58">
        <f>'[1]DEIXALLERIES'!W14</f>
        <v>0</v>
      </c>
      <c r="E17" s="58">
        <f>'[1]DEIXALLERIES'!W40</f>
        <v>3.99</v>
      </c>
      <c r="F17" s="58">
        <f>'[1]DEIXALLERIES'!W27</f>
        <v>7.7</v>
      </c>
      <c r="G17" s="60">
        <f>'[1]DEIXALLERIES'!W66</f>
        <v>10.48</v>
      </c>
      <c r="H17" s="60">
        <f>'[1]DEIXALLERIES'!W53</f>
        <v>15.02</v>
      </c>
      <c r="I17" s="88">
        <f t="shared" si="0"/>
        <v>60.209999999999994</v>
      </c>
      <c r="J17" s="46">
        <f>'[1]USUARIS DEIXALLERIES'!W15</f>
        <v>1005</v>
      </c>
    </row>
    <row r="18" spans="1:10" ht="19.5" customHeight="1">
      <c r="A18" s="54" t="s">
        <v>9</v>
      </c>
      <c r="C18" s="89">
        <f>'[1]DEIXALLERIES'!W80</f>
        <v>19.58</v>
      </c>
      <c r="D18" s="58">
        <f>'[1]DEIXALLERIES'!W15</f>
        <v>0</v>
      </c>
      <c r="E18" s="58">
        <f>'[1]DEIXALLERIES'!W41</f>
        <v>0</v>
      </c>
      <c r="F18" s="58">
        <f>'[1]DEIXALLERIES'!W28</f>
        <v>8.86</v>
      </c>
      <c r="G18" s="60">
        <f>'[1]DEIXALLERIES'!W67</f>
        <v>7.54</v>
      </c>
      <c r="H18" s="60">
        <f>'[1]DEIXALLERIES'!W54</f>
        <v>9.96</v>
      </c>
      <c r="I18" s="88">
        <f t="shared" si="0"/>
        <v>45.94</v>
      </c>
      <c r="J18" s="46">
        <f>'[1]USUARIS DEIXALLERIES'!W16</f>
        <v>753</v>
      </c>
    </row>
    <row r="19" spans="1:10" ht="19.5" customHeight="1" thickBot="1">
      <c r="A19" s="54" t="s">
        <v>10</v>
      </c>
      <c r="C19" s="90">
        <f>'[1]DEIXALLERIES'!W81</f>
        <v>23.36</v>
      </c>
      <c r="D19" s="91">
        <f>'[1]DEIXALLERIES'!W16</f>
        <v>0</v>
      </c>
      <c r="E19" s="91">
        <f>'[1]DEIXALLERIES'!W42</f>
        <v>4.06</v>
      </c>
      <c r="F19" s="91">
        <f>'[1]DEIXALLERIES'!W29</f>
        <v>5.7</v>
      </c>
      <c r="G19" s="92">
        <f>'[1]DEIXALLERIES'!W68</f>
        <v>6.76</v>
      </c>
      <c r="H19" s="92">
        <f>'[1]DEIXALLERIES'!W55</f>
        <v>15.1</v>
      </c>
      <c r="I19" s="93">
        <f t="shared" si="0"/>
        <v>54.98</v>
      </c>
      <c r="J19" s="47">
        <f>'[1]USUARIS DEIXALLERIES'!W17</f>
        <v>1033</v>
      </c>
    </row>
    <row r="20" spans="1:10" ht="19.5" customHeight="1" thickBot="1">
      <c r="A20" s="4"/>
      <c r="C20" s="64"/>
      <c r="D20" s="64"/>
      <c r="E20" s="64"/>
      <c r="F20" s="64"/>
      <c r="G20" s="64"/>
      <c r="H20" s="64"/>
      <c r="I20" s="64"/>
      <c r="J20" s="7"/>
    </row>
    <row r="21" spans="1:10" ht="19.5" customHeight="1" thickBot="1">
      <c r="A21" s="34" t="s">
        <v>14</v>
      </c>
      <c r="C21" s="94">
        <f>SUM(C8:C19)</f>
        <v>244.00000000000006</v>
      </c>
      <c r="D21" s="95">
        <f>SUM(D8:D19)</f>
        <v>5.279999999999999</v>
      </c>
      <c r="E21" s="95">
        <f>SUM(E8:E19)</f>
        <v>26.110000000000003</v>
      </c>
      <c r="F21" s="95">
        <f>SUM(F8:F19)</f>
        <v>116.74000000000001</v>
      </c>
      <c r="G21" s="96">
        <f>SUM(G8:G20)</f>
        <v>111.68000000000002</v>
      </c>
      <c r="H21" s="96">
        <f>SUM(H8:H19)</f>
        <v>188.18</v>
      </c>
      <c r="I21" s="96">
        <f>SUM(I8:I19)</f>
        <v>691.99</v>
      </c>
      <c r="J21" s="55">
        <f>SUM(J8:J19)</f>
        <v>11240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4</oddHeader>
  </headerFooter>
  <rowBreaks count="1" manualBreakCount="1">
    <brk id="44" max="255" man="1"/>
  </rowBreaks>
  <ignoredErrors>
    <ignoredError sqref="G2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2011-11-24T18:19:50Z</cp:lastPrinted>
  <dcterms:created xsi:type="dcterms:W3CDTF">2008-05-28T16:13:29Z</dcterms:created>
  <dcterms:modified xsi:type="dcterms:W3CDTF">2012-01-27T11:04:09Z</dcterms:modified>
  <cp:category/>
  <cp:version/>
  <cp:contentType/>
  <cp:contentStatus/>
</cp:coreProperties>
</file>