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965" windowWidth="15480" windowHeight="4665" tabRatio="649" activeTab="0"/>
  </bookViews>
  <sheets>
    <sheet name="RECOLLIDES" sheetId="1" r:id="rId1"/>
    <sheet name="RECOLLIDES I" sheetId="2" r:id="rId2"/>
    <sheet name="Deixalleria" sheetId="3" r:id="rId3"/>
    <sheet name="CALENDAR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<sst xmlns="http://schemas.openxmlformats.org/spreadsheetml/2006/main" count="85" uniqueCount="49">
  <si>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</si>
  <si>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</si>
  <si>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</si>
  <si>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</si>
  <si>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</si>
  <si>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</si>
  <si>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</si>
  <si>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</si>
  <si>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</si>
  <si>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</si>
  <si>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</si>
  <si>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</si>
  <si>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</si>
  <si>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</si>
  <si>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</si>
  <si>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</si>
  <si>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</si>
  <si>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</si>
  <si>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</si>
  <si>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PARETS DEL VALLÈS</t>
  </si>
  <si>
    <t>Ajuntament</t>
  </si>
  <si>
    <t>PAPER I CARTRÓ (Tn)</t>
  </si>
  <si>
    <t>ENVASOS LLEUGERS (Tn)</t>
  </si>
  <si>
    <t>VIDRE (Tn)</t>
  </si>
  <si>
    <t xml:space="preserve"> Porta a Porta de P/C Comercial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</si>
  <si>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</si>
  <si>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</si>
  <si>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</si>
  <si>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</si>
  <si>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</si>
  <si>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</si>
  <si>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</si>
  <si>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</si>
  <si>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</si>
  <si>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</si>
  <si>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</si>
  <si>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</si>
  <si>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</si>
  <si>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</si>
  <si>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</si>
  <si>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</si>
  <si>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</si>
  <si>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</si>
  <si>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</si>
  <si>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 1 cop al mes</t>
  </si>
  <si>
    <t>* Subjecte a possibles modificacions respecte els dies festius</t>
  </si>
  <si>
    <t>SERVEI DE RECOLLIDA DE PAPER I CARTRÓ, ENVASOS LLEUGERS I VIDRE, 2015</t>
  </si>
  <si>
    <t>SERVEI DE RECOLLIDA PORTA A PORTA DE PAPER I CARTRÓ COMERCIAL, 2015</t>
  </si>
  <si>
    <t>SERVEI DE DEIXALLERIA,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</si>
</sst>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b/>
      <sz val="1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8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15" fillId="0" borderId="17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4" fontId="6" fillId="0" borderId="10" xfId="0" applyNumberFormat="1" applyFont="1" applyBorder="1" applyAlignment="1" applyProtection="1">
      <alignment horizontal="center"/>
      <protection hidden="1"/>
    </xf>
    <xf numFmtId="4" fontId="6" fillId="0" borderId="11" xfId="0" applyNumberFormat="1" applyFont="1" applyBorder="1" applyAlignment="1" applyProtection="1">
      <alignment horizont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18" fillId="0" borderId="0" xfId="53">
      <alignment/>
      <protection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1" fillId="33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7" fillId="34" borderId="19" xfId="0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49" fillId="0" borderId="19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51" fillId="36" borderId="21" xfId="0" applyFont="1" applyFill="1" applyBorder="1" applyAlignment="1">
      <alignment horizontal="center" vertical="center"/>
    </xf>
    <xf numFmtId="0" fontId="51" fillId="36" borderId="31" xfId="0" applyFont="1" applyFill="1" applyBorder="1" applyAlignment="1">
      <alignment horizontal="center" vertical="center"/>
    </xf>
    <xf numFmtId="0" fontId="51" fillId="36" borderId="32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475"/>
          <c:w val="0.9787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39140199"/>
        <c:axId val="16717472"/>
      </c:bar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17472"/>
        <c:crosses val="autoZero"/>
        <c:auto val="1"/>
        <c:lblOffset val="100"/>
        <c:tickLblSkip val="1"/>
        <c:noMultiLvlLbl val="0"/>
      </c:catAx>
      <c:valAx>
        <c:axId val="16717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0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75"/>
          <c:w val="0.851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16239521"/>
        <c:axId val="11937962"/>
      </c:barChart>
      <c:catAx>
        <c:axId val="1623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37962"/>
        <c:crosses val="autoZero"/>
        <c:auto val="1"/>
        <c:lblOffset val="100"/>
        <c:tickLblSkip val="1"/>
        <c:noMultiLvlLbl val="0"/>
      </c:catAx>
      <c:valAx>
        <c:axId val="11937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39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55"/>
          <c:w val="0.916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40332795"/>
        <c:axId val="27450836"/>
      </c:barChart>
      <c:catAx>
        <c:axId val="403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450836"/>
        <c:crosses val="autoZero"/>
        <c:auto val="1"/>
        <c:lblOffset val="100"/>
        <c:tickLblSkip val="1"/>
        <c:noMultiLvlLbl val="0"/>
      </c:catAx>
      <c:valAx>
        <c:axId val="27450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2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19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15"/>
          <c:w val="0.9212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45730933"/>
        <c:axId val="8925214"/>
      </c:barChart>
      <c:catAx>
        <c:axId val="4573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25214"/>
        <c:crosses val="autoZero"/>
        <c:auto val="1"/>
        <c:lblOffset val="100"/>
        <c:tickLblSkip val="1"/>
        <c:noMultiLvlLbl val="0"/>
      </c:catAx>
      <c:valAx>
        <c:axId val="89252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30933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75"/>
          <c:w val="0.896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13218063"/>
        <c:axId val="51853704"/>
      </c:bar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53704"/>
        <c:crosses val="autoZero"/>
        <c:auto val="1"/>
        <c:lblOffset val="100"/>
        <c:tickLblSkip val="1"/>
        <c:noMultiLvlLbl val="0"/>
      </c:catAx>
      <c:valAx>
        <c:axId val="51853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18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25"/>
          <c:w val="0.974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64030153"/>
        <c:axId val="39400466"/>
      </c:bar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00466"/>
        <c:crosses val="autoZero"/>
        <c:auto val="1"/>
        <c:lblOffset val="100"/>
        <c:tickLblSkip val="1"/>
        <c:noMultiLvlLbl val="0"/>
      </c:catAx>
      <c:valAx>
        <c:axId val="3940046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4030153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209550</xdr:rowOff>
    </xdr:from>
    <xdr:to>
      <xdr:col>6</xdr:col>
      <xdr:colOff>1514475</xdr:colOff>
      <xdr:row>40</xdr:row>
      <xdr:rowOff>171450</xdr:rowOff>
    </xdr:to>
    <xdr:graphicFrame>
      <xdr:nvGraphicFramePr>
        <xdr:cNvPr id="1" name="Chart 10"/>
        <xdr:cNvGraphicFramePr/>
      </xdr:nvGraphicFramePr>
      <xdr:xfrm>
        <a:off x="1933575" y="5781675"/>
        <a:ext cx="60388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9436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257175</xdr:colOff>
      <xdr:row>39</xdr:row>
      <xdr:rowOff>219075</xdr:rowOff>
    </xdr:to>
    <xdr:graphicFrame>
      <xdr:nvGraphicFramePr>
        <xdr:cNvPr id="2" name="Chart 11"/>
        <xdr:cNvGraphicFramePr/>
      </xdr:nvGraphicFramePr>
      <xdr:xfrm>
        <a:off x="7600950" y="5943600"/>
        <a:ext cx="66579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D4">
            <v>14174.48</v>
          </cell>
        </row>
        <row r="5">
          <cell r="AD5">
            <v>10154.33</v>
          </cell>
        </row>
        <row r="6">
          <cell r="AD6">
            <v>12592.69</v>
          </cell>
        </row>
        <row r="7">
          <cell r="AD7">
            <v>12269.18</v>
          </cell>
        </row>
        <row r="8">
          <cell r="AD8">
            <v>11849.87</v>
          </cell>
        </row>
        <row r="9">
          <cell r="AD9">
            <v>13810.23</v>
          </cell>
        </row>
        <row r="10">
          <cell r="AD10">
            <v>14960.01</v>
          </cell>
        </row>
        <row r="11">
          <cell r="AD11">
            <v>10885.47</v>
          </cell>
        </row>
        <row r="12">
          <cell r="AD12">
            <v>15592.75</v>
          </cell>
        </row>
        <row r="13">
          <cell r="AD13">
            <v>12740.62</v>
          </cell>
        </row>
        <row r="14">
          <cell r="AD14">
            <v>12617.79</v>
          </cell>
        </row>
        <row r="15">
          <cell r="AD15">
            <v>15796.43</v>
          </cell>
        </row>
        <row r="17">
          <cell r="AD17">
            <v>300</v>
          </cell>
        </row>
        <row r="18">
          <cell r="AD18">
            <v>282</v>
          </cell>
        </row>
        <row r="19">
          <cell r="AD19">
            <v>326.67</v>
          </cell>
        </row>
        <row r="20">
          <cell r="AD20">
            <v>326.22</v>
          </cell>
        </row>
        <row r="21">
          <cell r="AD21">
            <v>561.33</v>
          </cell>
        </row>
        <row r="22">
          <cell r="AD22">
            <v>267.16</v>
          </cell>
        </row>
        <row r="23">
          <cell r="AD23">
            <v>635.24</v>
          </cell>
        </row>
        <row r="24">
          <cell r="AD24">
            <v>434</v>
          </cell>
        </row>
        <row r="25">
          <cell r="AD25">
            <v>320.53</v>
          </cell>
        </row>
        <row r="26">
          <cell r="AD26">
            <v>120</v>
          </cell>
        </row>
        <row r="27">
          <cell r="AD27">
            <v>270</v>
          </cell>
        </row>
        <row r="28">
          <cell r="AD28">
            <v>580</v>
          </cell>
        </row>
        <row r="43">
          <cell r="AD43">
            <v>3800</v>
          </cell>
        </row>
        <row r="44">
          <cell r="AD44">
            <v>4280</v>
          </cell>
        </row>
        <row r="45">
          <cell r="AD45">
            <v>4520</v>
          </cell>
        </row>
        <row r="46">
          <cell r="AD46">
            <v>3970</v>
          </cell>
        </row>
        <row r="47">
          <cell r="AD47">
            <v>4720</v>
          </cell>
        </row>
        <row r="48">
          <cell r="AD48">
            <v>3920</v>
          </cell>
        </row>
        <row r="49">
          <cell r="AD49">
            <v>4200</v>
          </cell>
        </row>
        <row r="50">
          <cell r="AD50">
            <v>2760</v>
          </cell>
        </row>
        <row r="51">
          <cell r="AD51">
            <v>4560</v>
          </cell>
        </row>
        <row r="52">
          <cell r="AD52">
            <v>4360</v>
          </cell>
        </row>
        <row r="53">
          <cell r="AD53">
            <v>3700</v>
          </cell>
        </row>
        <row r="54">
          <cell r="AD54">
            <v>3240</v>
          </cell>
        </row>
        <row r="70">
          <cell r="AD70">
            <v>15769.24</v>
          </cell>
        </row>
        <row r="71">
          <cell r="AD71">
            <v>15003</v>
          </cell>
        </row>
        <row r="72">
          <cell r="AD72">
            <v>17204.07</v>
          </cell>
        </row>
        <row r="73">
          <cell r="AD73">
            <v>17125.94</v>
          </cell>
        </row>
        <row r="74">
          <cell r="AD74">
            <v>15762.76</v>
          </cell>
        </row>
        <row r="75">
          <cell r="AD75">
            <v>17359.63</v>
          </cell>
        </row>
        <row r="76">
          <cell r="AD76">
            <v>15960.76</v>
          </cell>
        </row>
        <row r="77">
          <cell r="AD77">
            <v>16438.01</v>
          </cell>
        </row>
        <row r="78">
          <cell r="AD78">
            <v>13615.07</v>
          </cell>
        </row>
        <row r="79">
          <cell r="AD79">
            <v>16968.69</v>
          </cell>
        </row>
        <row r="80">
          <cell r="AD80">
            <v>15781.91</v>
          </cell>
        </row>
        <row r="81">
          <cell r="AD81">
            <v>15199.51</v>
          </cell>
        </row>
        <row r="83">
          <cell r="AD83">
            <v>28.07</v>
          </cell>
        </row>
        <row r="84">
          <cell r="AD84">
            <v>44.26</v>
          </cell>
        </row>
        <row r="89">
          <cell r="AD89">
            <v>107.48</v>
          </cell>
        </row>
        <row r="90">
          <cell r="AD90">
            <v>15.67</v>
          </cell>
        </row>
        <row r="91">
          <cell r="AD91">
            <v>69.65</v>
          </cell>
        </row>
        <row r="92">
          <cell r="AD92">
            <v>103.47</v>
          </cell>
        </row>
        <row r="93">
          <cell r="AD93">
            <v>66.06</v>
          </cell>
        </row>
        <row r="94">
          <cell r="AD94">
            <v>26.35</v>
          </cell>
        </row>
        <row r="110">
          <cell r="AD110">
            <v>17111.07</v>
          </cell>
        </row>
        <row r="111">
          <cell r="AD111">
            <v>10112.6</v>
          </cell>
        </row>
        <row r="112">
          <cell r="AD112">
            <v>15840.81</v>
          </cell>
        </row>
        <row r="113">
          <cell r="AD113">
            <v>16006.8</v>
          </cell>
        </row>
        <row r="114">
          <cell r="AD114">
            <v>18903.89</v>
          </cell>
        </row>
        <row r="115">
          <cell r="AD115">
            <v>16001.72</v>
          </cell>
        </row>
        <row r="116">
          <cell r="AD116">
            <v>14479.4</v>
          </cell>
        </row>
        <row r="117">
          <cell r="AD117">
            <v>16631.96</v>
          </cell>
        </row>
        <row r="118">
          <cell r="AD118">
            <v>12290.65</v>
          </cell>
        </row>
        <row r="119">
          <cell r="AD119">
            <v>9842.37</v>
          </cell>
        </row>
        <row r="120">
          <cell r="AD120">
            <v>18204.46</v>
          </cell>
        </row>
        <row r="121">
          <cell r="AD121">
            <v>14352</v>
          </cell>
        </row>
        <row r="125">
          <cell r="AD125">
            <v>231.79</v>
          </cell>
        </row>
        <row r="126">
          <cell r="AD126">
            <v>329.29</v>
          </cell>
        </row>
        <row r="128">
          <cell r="AD128">
            <v>230.53</v>
          </cell>
        </row>
        <row r="131">
          <cell r="AD131">
            <v>196.13</v>
          </cell>
        </row>
        <row r="133">
          <cell r="AD133">
            <v>228.21</v>
          </cell>
        </row>
      </sheetData>
      <sheetData sheetId="1">
        <row r="5">
          <cell r="U5">
            <v>0.88</v>
          </cell>
        </row>
        <row r="6">
          <cell r="U6">
            <v>2.32</v>
          </cell>
        </row>
        <row r="7">
          <cell r="U7">
            <v>2.04</v>
          </cell>
        </row>
        <row r="8">
          <cell r="U8">
            <v>1.8</v>
          </cell>
        </row>
        <row r="9">
          <cell r="U9">
            <v>1.13</v>
          </cell>
        </row>
        <row r="10">
          <cell r="U10">
            <v>1.43</v>
          </cell>
        </row>
        <row r="11">
          <cell r="U11">
            <v>1.32</v>
          </cell>
        </row>
        <row r="13">
          <cell r="U13">
            <v>2.53</v>
          </cell>
        </row>
        <row r="14">
          <cell r="U14">
            <v>2.04</v>
          </cell>
        </row>
        <row r="15">
          <cell r="U15">
            <v>1.04</v>
          </cell>
        </row>
        <row r="16">
          <cell r="U16">
            <v>3.12</v>
          </cell>
        </row>
        <row r="18">
          <cell r="U18">
            <v>13.22</v>
          </cell>
        </row>
        <row r="19">
          <cell r="U19">
            <v>14.9</v>
          </cell>
        </row>
        <row r="20">
          <cell r="U20">
            <v>16.24</v>
          </cell>
        </row>
        <row r="21">
          <cell r="U21">
            <v>18.04</v>
          </cell>
        </row>
        <row r="22">
          <cell r="U22">
            <v>18.14</v>
          </cell>
        </row>
        <row r="23">
          <cell r="U23">
            <v>20.54</v>
          </cell>
        </row>
        <row r="24">
          <cell r="U24">
            <v>20.54</v>
          </cell>
        </row>
        <row r="25">
          <cell r="U25">
            <v>19.8</v>
          </cell>
        </row>
        <row r="26">
          <cell r="U26">
            <v>21.7</v>
          </cell>
        </row>
        <row r="27">
          <cell r="U27">
            <v>15.92</v>
          </cell>
        </row>
        <row r="28">
          <cell r="U28">
            <v>20.68</v>
          </cell>
        </row>
        <row r="29">
          <cell r="U29">
            <v>20.3</v>
          </cell>
        </row>
        <row r="31">
          <cell r="U31">
            <v>4.62</v>
          </cell>
        </row>
        <row r="32">
          <cell r="U32">
            <v>2.96</v>
          </cell>
        </row>
        <row r="33">
          <cell r="U33">
            <v>2.7</v>
          </cell>
        </row>
        <row r="35">
          <cell r="U35">
            <v>3.72</v>
          </cell>
        </row>
        <row r="36">
          <cell r="U36">
            <v>4.54</v>
          </cell>
        </row>
        <row r="37">
          <cell r="U37">
            <v>4.14</v>
          </cell>
        </row>
        <row r="39">
          <cell r="U39">
            <v>4.22</v>
          </cell>
        </row>
        <row r="40">
          <cell r="U40">
            <v>0.16</v>
          </cell>
        </row>
        <row r="41">
          <cell r="U41">
            <v>2.28</v>
          </cell>
        </row>
        <row r="42">
          <cell r="U42">
            <v>4.04</v>
          </cell>
        </row>
        <row r="44">
          <cell r="U44">
            <v>12</v>
          </cell>
        </row>
        <row r="45">
          <cell r="U45">
            <v>6.42</v>
          </cell>
        </row>
        <row r="46">
          <cell r="U46">
            <v>6</v>
          </cell>
        </row>
        <row r="47">
          <cell r="U47">
            <v>7.1</v>
          </cell>
        </row>
        <row r="48">
          <cell r="U48">
            <v>3.68</v>
          </cell>
        </row>
        <row r="49">
          <cell r="U49">
            <v>6.6</v>
          </cell>
        </row>
        <row r="50">
          <cell r="U50">
            <v>1.08</v>
          </cell>
        </row>
        <row r="51">
          <cell r="U51">
            <v>1.82</v>
          </cell>
        </row>
        <row r="52">
          <cell r="U52">
            <v>9.18</v>
          </cell>
        </row>
        <row r="53">
          <cell r="U53">
            <v>2.82</v>
          </cell>
        </row>
        <row r="54">
          <cell r="U54">
            <v>5.58</v>
          </cell>
        </row>
        <row r="55">
          <cell r="U55">
            <v>9.7</v>
          </cell>
        </row>
        <row r="57">
          <cell r="U57">
            <v>3.96</v>
          </cell>
        </row>
        <row r="58">
          <cell r="U58">
            <v>6.54</v>
          </cell>
        </row>
        <row r="59">
          <cell r="U59">
            <v>8.22</v>
          </cell>
        </row>
        <row r="60">
          <cell r="U60">
            <v>10.4</v>
          </cell>
        </row>
        <row r="61">
          <cell r="U61">
            <v>13.69</v>
          </cell>
        </row>
        <row r="62">
          <cell r="U62">
            <v>8.31</v>
          </cell>
        </row>
        <row r="63">
          <cell r="U63">
            <v>5.51</v>
          </cell>
        </row>
        <row r="64">
          <cell r="U64">
            <v>7.24</v>
          </cell>
        </row>
        <row r="65">
          <cell r="U65">
            <v>8.2</v>
          </cell>
        </row>
        <row r="66">
          <cell r="U66">
            <v>5.33</v>
          </cell>
        </row>
        <row r="67">
          <cell r="U67">
            <v>7.53</v>
          </cell>
        </row>
        <row r="68">
          <cell r="U68">
            <v>8.38</v>
          </cell>
        </row>
        <row r="70">
          <cell r="U70">
            <v>15.98</v>
          </cell>
        </row>
        <row r="71">
          <cell r="U71">
            <v>25.64</v>
          </cell>
        </row>
        <row r="72">
          <cell r="U72">
            <v>19.02</v>
          </cell>
        </row>
        <row r="73">
          <cell r="U73">
            <v>36.64</v>
          </cell>
        </row>
        <row r="74">
          <cell r="U74">
            <v>38</v>
          </cell>
        </row>
        <row r="75">
          <cell r="U75">
            <v>28.88</v>
          </cell>
        </row>
        <row r="76">
          <cell r="U76">
            <v>29.04</v>
          </cell>
        </row>
        <row r="77">
          <cell r="U77">
            <v>7.1</v>
          </cell>
        </row>
        <row r="78">
          <cell r="U78">
            <v>31.1</v>
          </cell>
        </row>
        <row r="79">
          <cell r="U79">
            <v>36.66</v>
          </cell>
        </row>
        <row r="80">
          <cell r="U80">
            <v>32.28</v>
          </cell>
        </row>
        <row r="81">
          <cell r="U81">
            <v>35.68</v>
          </cell>
        </row>
        <row r="99">
          <cell r="H99">
            <v>21.26</v>
          </cell>
        </row>
        <row r="100">
          <cell r="H100">
            <v>7.73</v>
          </cell>
        </row>
        <row r="101">
          <cell r="H101">
            <v>5.85</v>
          </cell>
        </row>
        <row r="102">
          <cell r="H102">
            <v>8.09</v>
          </cell>
        </row>
        <row r="103">
          <cell r="H103">
            <v>11.23</v>
          </cell>
        </row>
        <row r="104">
          <cell r="H104">
            <v>5.83</v>
          </cell>
        </row>
        <row r="105">
          <cell r="H105">
            <v>12.79</v>
          </cell>
        </row>
        <row r="106">
          <cell r="H106">
            <v>7.17</v>
          </cell>
        </row>
        <row r="107">
          <cell r="H107">
            <v>10.51</v>
          </cell>
        </row>
        <row r="108">
          <cell r="H108">
            <v>12.21</v>
          </cell>
        </row>
        <row r="109">
          <cell r="H109">
            <v>8.36</v>
          </cell>
        </row>
        <row r="110">
          <cell r="H110">
            <v>17.94</v>
          </cell>
        </row>
      </sheetData>
      <sheetData sheetId="2">
        <row r="6">
          <cell r="U6">
            <v>591</v>
          </cell>
        </row>
        <row r="7">
          <cell r="U7">
            <v>557</v>
          </cell>
        </row>
        <row r="8">
          <cell r="U8">
            <v>592</v>
          </cell>
        </row>
        <row r="9">
          <cell r="U9">
            <v>764</v>
          </cell>
        </row>
        <row r="10">
          <cell r="U10">
            <v>746</v>
          </cell>
        </row>
        <row r="11">
          <cell r="U11">
            <v>687</v>
          </cell>
        </row>
        <row r="12">
          <cell r="U12">
            <v>663</v>
          </cell>
        </row>
        <row r="13">
          <cell r="U13">
            <v>573</v>
          </cell>
        </row>
        <row r="14">
          <cell r="U14">
            <v>607</v>
          </cell>
        </row>
        <row r="15">
          <cell r="U15">
            <v>583</v>
          </cell>
        </row>
        <row r="16">
          <cell r="U16">
            <v>520</v>
          </cell>
        </row>
        <row r="17">
          <cell r="U17">
            <v>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A1" sqref="A1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19</v>
      </c>
      <c r="D2" s="6"/>
    </row>
    <row r="3" spans="1:2" ht="19.5" customHeight="1">
      <c r="A3" s="8"/>
      <c r="B3" s="8"/>
    </row>
    <row r="4" ht="19.5" customHeight="1">
      <c r="C4" s="9" t="s">
        <v>46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11" t="s">
        <v>21</v>
      </c>
      <c r="D6" s="112"/>
      <c r="E6" s="112"/>
      <c r="F6" s="113"/>
      <c r="H6" s="105" t="s">
        <v>22</v>
      </c>
      <c r="I6" s="106"/>
      <c r="J6" s="107"/>
      <c r="K6" s="10"/>
      <c r="L6" s="108" t="s">
        <v>23</v>
      </c>
      <c r="M6" s="109"/>
      <c r="N6" s="110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17</v>
      </c>
      <c r="F7" s="15" t="s">
        <v>14</v>
      </c>
      <c r="G7" s="16"/>
      <c r="H7" s="17" t="s">
        <v>11</v>
      </c>
      <c r="I7" s="18" t="s">
        <v>13</v>
      </c>
      <c r="J7" s="19" t="s">
        <v>15</v>
      </c>
      <c r="K7" s="20"/>
      <c r="L7" s="21" t="s">
        <v>11</v>
      </c>
      <c r="M7" s="22" t="s">
        <v>13</v>
      </c>
      <c r="N7" s="23" t="s">
        <v>15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4">
        <f>('[1]Recollides'!AD4)/1000</f>
        <v>14.174479999999999</v>
      </c>
      <c r="D9" s="54">
        <f>('[1]Recollides'!AD17)/1000</f>
        <v>0.3</v>
      </c>
      <c r="E9" s="54">
        <f>('[1]Recollides'!AD30)/1000</f>
        <v>0</v>
      </c>
      <c r="F9" s="54">
        <f aca="true" t="shared" si="0" ref="F9:F20">SUM(C9:E9)</f>
        <v>14.47448</v>
      </c>
      <c r="G9" s="55"/>
      <c r="H9" s="56">
        <f>('[1]Recollides'!AD70)/1000</f>
        <v>15.76924</v>
      </c>
      <c r="I9" s="57">
        <f>('[1]Recollides'!AD83)/1000</f>
        <v>0.02807</v>
      </c>
      <c r="J9" s="54">
        <f>SUM(H9:I9)</f>
        <v>15.79731</v>
      </c>
      <c r="K9" s="58"/>
      <c r="L9" s="54">
        <f>('[1]Recollides'!AD110)/1000</f>
        <v>17.111069999999998</v>
      </c>
      <c r="M9" s="57">
        <f>('[1]Recollides'!AD123)/1000</f>
        <v>0</v>
      </c>
      <c r="N9" s="54">
        <f>SUM(L9:M9)</f>
        <v>17.111069999999998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4">
        <f>('[1]Recollides'!AD5)/1000</f>
        <v>10.15433</v>
      </c>
      <c r="D10" s="54">
        <f>('[1]Recollides'!AD18)/1000</f>
        <v>0.282</v>
      </c>
      <c r="E10" s="54">
        <f>('[1]Recollides'!AD31)/1000</f>
        <v>0</v>
      </c>
      <c r="F10" s="54">
        <f t="shared" si="0"/>
        <v>10.43633</v>
      </c>
      <c r="G10" s="55"/>
      <c r="H10" s="56">
        <f>('[1]Recollides'!AD71)/1000</f>
        <v>15.003</v>
      </c>
      <c r="I10" s="57">
        <f>('[1]Recollides'!AD84)/1000</f>
        <v>0.04426</v>
      </c>
      <c r="J10" s="54">
        <f>SUM(H10:I10)</f>
        <v>15.04726</v>
      </c>
      <c r="K10" s="58"/>
      <c r="L10" s="54">
        <f>('[1]Recollides'!AD111)/1000</f>
        <v>10.1126</v>
      </c>
      <c r="M10" s="57">
        <f>('[1]Recollides'!AD124)/1000</f>
        <v>0</v>
      </c>
      <c r="N10" s="54">
        <f>SUM(L10:M10)</f>
        <v>10.1126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4">
        <f>('[1]Recollides'!AD6)/1000</f>
        <v>12.592690000000001</v>
      </c>
      <c r="D11" s="54">
        <f>('[1]Recollides'!AD19)/1000</f>
        <v>0.32667</v>
      </c>
      <c r="E11" s="54">
        <f>('[1]Recollides'!AD32)/1000</f>
        <v>0</v>
      </c>
      <c r="F11" s="54">
        <f t="shared" si="0"/>
        <v>12.919360000000001</v>
      </c>
      <c r="G11" s="55"/>
      <c r="H11" s="56">
        <f>('[1]Recollides'!AD72)/1000</f>
        <v>17.204069999999998</v>
      </c>
      <c r="I11" s="57">
        <f>('[1]Recollides'!AD85)/1000</f>
        <v>0</v>
      </c>
      <c r="J11" s="54">
        <f>SUM(H11:I11)</f>
        <v>17.204069999999998</v>
      </c>
      <c r="K11" s="58"/>
      <c r="L11" s="54">
        <f>('[1]Recollides'!AD112)/1000</f>
        <v>15.84081</v>
      </c>
      <c r="M11" s="57">
        <f>('[1]Recollides'!AD125)/1000</f>
        <v>0.23179</v>
      </c>
      <c r="N11" s="54">
        <f>SUM(L11:M11)</f>
        <v>16.072599999999998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4">
        <f>('[1]Recollides'!AD7)/1000</f>
        <v>12.26918</v>
      </c>
      <c r="D12" s="54">
        <f>('[1]Recollides'!AD20)/1000</f>
        <v>0.32622</v>
      </c>
      <c r="E12" s="54">
        <f>('[1]Recollides'!AD33)/1000</f>
        <v>0</v>
      </c>
      <c r="F12" s="54">
        <f t="shared" si="0"/>
        <v>12.5954</v>
      </c>
      <c r="G12" s="55"/>
      <c r="H12" s="56">
        <f>('[1]Recollides'!AD73)/1000</f>
        <v>17.12594</v>
      </c>
      <c r="I12" s="57">
        <f>('[1]Recollides'!AD86)/1000</f>
        <v>0</v>
      </c>
      <c r="J12" s="54">
        <f>SUM(H12:I12)</f>
        <v>17.12594</v>
      </c>
      <c r="K12" s="58"/>
      <c r="L12" s="54">
        <f>('[1]Recollides'!AD113)/1000</f>
        <v>16.0068</v>
      </c>
      <c r="M12" s="57">
        <f>('[1]Recollides'!AD126)/1000</f>
        <v>0.32929</v>
      </c>
      <c r="N12" s="54">
        <f>SUM(L12:M12)</f>
        <v>16.33609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4">
        <f>('[1]Recollides'!AD8)/1000</f>
        <v>11.849870000000001</v>
      </c>
      <c r="D13" s="54">
        <f>('[1]Recollides'!AD21)/1000</f>
        <v>0.56133</v>
      </c>
      <c r="E13" s="54">
        <f>('[1]Recollides'!AD34)/1000</f>
        <v>0</v>
      </c>
      <c r="F13" s="54">
        <f t="shared" si="0"/>
        <v>12.411200000000001</v>
      </c>
      <c r="G13" s="55"/>
      <c r="H13" s="56">
        <f>('[1]Recollides'!AD74)/1000</f>
        <v>15.76276</v>
      </c>
      <c r="I13" s="57">
        <f>('[1]Recollides'!AD87)/1000</f>
        <v>0</v>
      </c>
      <c r="J13" s="54">
        <f>SUM(H13:I13)</f>
        <v>15.76276</v>
      </c>
      <c r="K13" s="58"/>
      <c r="L13" s="54">
        <f>('[1]Recollides'!AD114)/1000</f>
        <v>18.90389</v>
      </c>
      <c r="M13" s="57">
        <f>('[1]Recollides'!AD127)/1000</f>
        <v>0</v>
      </c>
      <c r="N13" s="54">
        <f>SUM(L13:M13)</f>
        <v>18.90389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4">
        <f>('[1]Recollides'!AD9)/1000</f>
        <v>13.810229999999999</v>
      </c>
      <c r="D14" s="54">
        <f>('[1]Recollides'!AD22)/1000</f>
        <v>0.26716</v>
      </c>
      <c r="E14" s="54">
        <f>('[1]Recollides'!AD35)/1000</f>
        <v>0</v>
      </c>
      <c r="F14" s="54">
        <f t="shared" si="0"/>
        <v>14.07739</v>
      </c>
      <c r="G14" s="55"/>
      <c r="H14" s="56">
        <f>('[1]Recollides'!AD75)/1000</f>
        <v>17.359630000000003</v>
      </c>
      <c r="I14" s="57">
        <f>('[1]Recollides'!AD88)/1000</f>
        <v>0</v>
      </c>
      <c r="J14" s="54">
        <f aca="true" t="shared" si="1" ref="J14:J20">SUM(H14:I14)</f>
        <v>17.359630000000003</v>
      </c>
      <c r="K14" s="58"/>
      <c r="L14" s="54">
        <f>('[1]Recollides'!AD115)/1000</f>
        <v>16.00172</v>
      </c>
      <c r="M14" s="57">
        <f>('[1]Recollides'!AD128)/1000</f>
        <v>0.23053</v>
      </c>
      <c r="N14" s="54">
        <f aca="true" t="shared" si="2" ref="N14:N20">SUM(L14:M14)</f>
        <v>16.23225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4">
        <f>('[1]Recollides'!AD10)/1000</f>
        <v>14.96001</v>
      </c>
      <c r="D15" s="54">
        <f>('[1]Recollides'!AD23)/1000</f>
        <v>0.63524</v>
      </c>
      <c r="E15" s="54">
        <f>('[1]Recollides'!AD36)/1000</f>
        <v>0</v>
      </c>
      <c r="F15" s="54">
        <f t="shared" si="0"/>
        <v>15.59525</v>
      </c>
      <c r="G15" s="55"/>
      <c r="H15" s="56">
        <f>('[1]Recollides'!AD76)/1000</f>
        <v>15.96076</v>
      </c>
      <c r="I15" s="57">
        <f>('[1]Recollides'!AD89)/1000</f>
        <v>0.10748</v>
      </c>
      <c r="J15" s="54">
        <f t="shared" si="1"/>
        <v>16.06824</v>
      </c>
      <c r="K15" s="58"/>
      <c r="L15" s="54">
        <f>('[1]Recollides'!AD116)/1000</f>
        <v>14.4794</v>
      </c>
      <c r="M15" s="57">
        <f>('[1]Recollides'!AD129)/1000</f>
        <v>0</v>
      </c>
      <c r="N15" s="54">
        <f t="shared" si="2"/>
        <v>14.4794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4">
        <f>('[1]Recollides'!AD11)/1000</f>
        <v>10.88547</v>
      </c>
      <c r="D16" s="54">
        <f>('[1]Recollides'!AD24)/1000</f>
        <v>0.434</v>
      </c>
      <c r="E16" s="54">
        <f>('[1]Recollides'!AD37)/1000</f>
        <v>0</v>
      </c>
      <c r="F16" s="54">
        <f t="shared" si="0"/>
        <v>11.319469999999999</v>
      </c>
      <c r="G16" s="55"/>
      <c r="H16" s="56">
        <f>('[1]Recollides'!AD77)/1000</f>
        <v>16.43801</v>
      </c>
      <c r="I16" s="57">
        <f>('[1]Recollides'!AD90)/1000</f>
        <v>0.01567</v>
      </c>
      <c r="J16" s="54">
        <f t="shared" si="1"/>
        <v>16.45368</v>
      </c>
      <c r="K16" s="58"/>
      <c r="L16" s="54">
        <f>('[1]Recollides'!AD117)/1000</f>
        <v>16.63196</v>
      </c>
      <c r="M16" s="57">
        <f>('[1]Recollides'!AD130)/1000</f>
        <v>0</v>
      </c>
      <c r="N16" s="54">
        <f t="shared" si="2"/>
        <v>16.63196</v>
      </c>
      <c r="O16" s="27"/>
      <c r="P16" s="4"/>
      <c r="Q16" s="4"/>
      <c r="S16" s="4"/>
      <c r="T16" s="4"/>
    </row>
    <row r="17" spans="1:20" ht="19.5" customHeight="1">
      <c r="A17" s="28" t="s">
        <v>18</v>
      </c>
      <c r="C17" s="54">
        <f>('[1]Recollides'!AD12)/1000</f>
        <v>15.59275</v>
      </c>
      <c r="D17" s="54">
        <f>('[1]Recollides'!AD25)/1000</f>
        <v>0.32053</v>
      </c>
      <c r="E17" s="54">
        <f>('[1]Recollides'!AD38)/1000</f>
        <v>0</v>
      </c>
      <c r="F17" s="54">
        <f t="shared" si="0"/>
        <v>15.91328</v>
      </c>
      <c r="G17" s="55"/>
      <c r="H17" s="56">
        <f>('[1]Recollides'!AD78)/1000</f>
        <v>13.61507</v>
      </c>
      <c r="I17" s="57">
        <f>('[1]Recollides'!AD91)/1000</f>
        <v>0.06965</v>
      </c>
      <c r="J17" s="54">
        <f t="shared" si="1"/>
        <v>13.684719999999999</v>
      </c>
      <c r="K17" s="58"/>
      <c r="L17" s="54">
        <f>('[1]Recollides'!AD118)/1000</f>
        <v>12.29065</v>
      </c>
      <c r="M17" s="57">
        <f>('[1]Recollides'!AD131)/1000</f>
        <v>0.19613</v>
      </c>
      <c r="N17" s="54">
        <f t="shared" si="2"/>
        <v>12.48678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4">
        <f>('[1]Recollides'!AD13)/1000</f>
        <v>12.740620000000002</v>
      </c>
      <c r="D18" s="54">
        <f>('[1]Recollides'!AD26)/1000</f>
        <v>0.12</v>
      </c>
      <c r="E18" s="54">
        <f>('[1]Recollides'!AD39)/1000</f>
        <v>0</v>
      </c>
      <c r="F18" s="54">
        <f t="shared" si="0"/>
        <v>12.86062</v>
      </c>
      <c r="G18" s="55"/>
      <c r="H18" s="56">
        <f>('[1]Recollides'!AD79)/1000</f>
        <v>16.96869</v>
      </c>
      <c r="I18" s="57">
        <f>('[1]Recollides'!AD92)/1000</f>
        <v>0.10346999999999999</v>
      </c>
      <c r="J18" s="54">
        <f t="shared" si="1"/>
        <v>17.07216</v>
      </c>
      <c r="K18" s="58"/>
      <c r="L18" s="54">
        <f>('[1]Recollides'!AD119)/1000</f>
        <v>9.84237</v>
      </c>
      <c r="M18" s="57">
        <f>('[1]Recollides'!AD132)/1000</f>
        <v>0</v>
      </c>
      <c r="N18" s="54">
        <f t="shared" si="2"/>
        <v>9.84237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4">
        <f>('[1]Recollides'!AD14)/1000</f>
        <v>12.617790000000001</v>
      </c>
      <c r="D19" s="54">
        <f>('[1]Recollides'!AD27)/1000</f>
        <v>0.27</v>
      </c>
      <c r="E19" s="54">
        <f>('[1]Recollides'!AD40)/1000</f>
        <v>0</v>
      </c>
      <c r="F19" s="54">
        <f t="shared" si="0"/>
        <v>12.88779</v>
      </c>
      <c r="G19" s="55"/>
      <c r="H19" s="56">
        <f>('[1]Recollides'!AD80)/1000</f>
        <v>15.78191</v>
      </c>
      <c r="I19" s="57">
        <f>('[1]Recollides'!AD93)/1000</f>
        <v>0.06606000000000001</v>
      </c>
      <c r="J19" s="54">
        <f t="shared" si="1"/>
        <v>15.84797</v>
      </c>
      <c r="K19" s="58"/>
      <c r="L19" s="54">
        <f>('[1]Recollides'!AD120)/1000</f>
        <v>18.204459999999997</v>
      </c>
      <c r="M19" s="57">
        <f>('[1]Recollides'!AD133)/1000</f>
        <v>0.22821</v>
      </c>
      <c r="N19" s="54">
        <f t="shared" si="2"/>
        <v>18.432669999999998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4">
        <f>('[1]Recollides'!AD15)/1000</f>
        <v>15.79643</v>
      </c>
      <c r="D20" s="54">
        <f>('[1]Recollides'!AD28)/1000</f>
        <v>0.58</v>
      </c>
      <c r="E20" s="54">
        <f>('[1]Recollides'!AD41)/1000</f>
        <v>0</v>
      </c>
      <c r="F20" s="54">
        <f t="shared" si="0"/>
        <v>16.37643</v>
      </c>
      <c r="G20" s="55"/>
      <c r="H20" s="56">
        <f>('[1]Recollides'!AD81)/1000</f>
        <v>15.19951</v>
      </c>
      <c r="I20" s="57">
        <f>('[1]Recollides'!AD94)/1000</f>
        <v>0.026350000000000002</v>
      </c>
      <c r="J20" s="54">
        <f t="shared" si="1"/>
        <v>15.22586</v>
      </c>
      <c r="K20" s="58"/>
      <c r="L20" s="54">
        <f>('[1]Recollides'!AD121)/1000</f>
        <v>14.352</v>
      </c>
      <c r="M20" s="57">
        <f>('[1]Recollides'!AD134)/1000</f>
        <v>0</v>
      </c>
      <c r="N20" s="54">
        <f t="shared" si="2"/>
        <v>14.352</v>
      </c>
      <c r="O20" s="27"/>
      <c r="P20" s="4"/>
      <c r="Q20" s="4"/>
      <c r="S20" s="4"/>
      <c r="T20" s="4"/>
    </row>
    <row r="21" spans="3:20" ht="19.5" customHeight="1" thickBot="1">
      <c r="C21" s="59"/>
      <c r="D21" s="59"/>
      <c r="E21" s="59"/>
      <c r="F21" s="59"/>
      <c r="G21" s="59"/>
      <c r="H21" s="60"/>
      <c r="I21" s="60"/>
      <c r="J21" s="60"/>
      <c r="K21" s="61"/>
      <c r="L21" s="60"/>
      <c r="M21" s="60"/>
      <c r="N21" s="60"/>
      <c r="O21" s="30"/>
      <c r="P21" s="4"/>
      <c r="Q21" s="4"/>
      <c r="S21" s="4"/>
      <c r="T21" s="4"/>
    </row>
    <row r="22" spans="1:15" s="32" customFormat="1" ht="19.5" customHeight="1" thickBot="1">
      <c r="A22" s="31" t="s">
        <v>15</v>
      </c>
      <c r="C22" s="62">
        <f>SUM(C9:C20)</f>
        <v>157.44385</v>
      </c>
      <c r="D22" s="62">
        <f>SUM(D9:D20)</f>
        <v>4.42315</v>
      </c>
      <c r="E22" s="62">
        <f>SUM(E9:E20)</f>
        <v>0</v>
      </c>
      <c r="F22" s="62">
        <f>SUM(C22:E22)</f>
        <v>161.867</v>
      </c>
      <c r="G22" s="63"/>
      <c r="H22" s="64">
        <f>SUM(H9:H20)</f>
        <v>192.18859</v>
      </c>
      <c r="I22" s="65">
        <f>SUM(I9:I20)</f>
        <v>0.46101000000000003</v>
      </c>
      <c r="J22" s="65">
        <f>SUM(H22:I22)</f>
        <v>192.6496</v>
      </c>
      <c r="K22" s="66"/>
      <c r="L22" s="67">
        <f>SUM(L9:L20)</f>
        <v>179.77773</v>
      </c>
      <c r="M22" s="67">
        <f>SUM(M9:M20)</f>
        <v>1.21595</v>
      </c>
      <c r="N22" s="67">
        <f>SUM(L22:M22)</f>
        <v>180.99367999999998</v>
      </c>
      <c r="O22" s="33"/>
    </row>
    <row r="23" spans="1:20" s="35" customFormat="1" ht="19.5" customHeight="1">
      <c r="A23" s="34"/>
      <c r="C23" s="36"/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724409448818898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H2" sqref="H2"/>
    </sheetView>
  </sheetViews>
  <sheetFormatPr defaultColWidth="11.00390625" defaultRowHeight="15"/>
  <cols>
    <col min="1" max="1" width="21.140625" style="41" customWidth="1"/>
    <col min="2" max="2" width="7.8515625" style="41" customWidth="1"/>
    <col min="3" max="3" width="30.421875" style="41" customWidth="1"/>
    <col min="4" max="4" width="7.28125" style="41" customWidth="1"/>
    <col min="5" max="5" width="22.8515625" style="41" customWidth="1"/>
    <col min="6" max="6" width="7.28125" style="41" customWidth="1"/>
    <col min="7" max="7" width="22.8515625" style="41" bestFit="1" customWidth="1"/>
    <col min="8" max="8" width="7.28125" style="41" customWidth="1"/>
    <col min="9" max="9" width="22.8515625" style="41" customWidth="1"/>
    <col min="10" max="16384" width="11.00390625" style="41" customWidth="1"/>
  </cols>
  <sheetData>
    <row r="1" spans="1:18" s="4" customFormat="1" ht="19.5" customHeight="1">
      <c r="A1" s="39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19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40" t="s">
        <v>47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4" ht="33" customHeight="1" thickBot="1">
      <c r="A6" s="11"/>
      <c r="C6" s="42" t="s">
        <v>24</v>
      </c>
      <c r="D6" s="43"/>
    </row>
    <row r="7" spans="1:4" ht="15.75" thickBot="1">
      <c r="A7" s="25"/>
      <c r="C7" s="7"/>
      <c r="D7" s="43"/>
    </row>
    <row r="8" spans="1:4" ht="19.5" customHeight="1">
      <c r="A8" s="26" t="s">
        <v>0</v>
      </c>
      <c r="C8" s="68">
        <f>('[1]Recollides'!AD43)/1000</f>
        <v>3.8</v>
      </c>
      <c r="D8" s="43"/>
    </row>
    <row r="9" spans="1:4" ht="19.5" customHeight="1">
      <c r="A9" s="28" t="s">
        <v>1</v>
      </c>
      <c r="C9" s="69">
        <f>('[1]Recollides'!AD44)/1000</f>
        <v>4.28</v>
      </c>
      <c r="D9" s="43"/>
    </row>
    <row r="10" spans="1:4" ht="19.5" customHeight="1">
      <c r="A10" s="28" t="s">
        <v>2</v>
      </c>
      <c r="C10" s="69">
        <f>('[1]Recollides'!AD45)/1000</f>
        <v>4.52</v>
      </c>
      <c r="D10" s="43"/>
    </row>
    <row r="11" spans="1:4" ht="19.5" customHeight="1">
      <c r="A11" s="28" t="s">
        <v>3</v>
      </c>
      <c r="C11" s="69">
        <f>('[1]Recollides'!AD46)/1000</f>
        <v>3.97</v>
      </c>
      <c r="D11" s="43"/>
    </row>
    <row r="12" spans="1:4" ht="19.5" customHeight="1">
      <c r="A12" s="28" t="s">
        <v>4</v>
      </c>
      <c r="C12" s="69">
        <f>('[1]Recollides'!AD47)/1000</f>
        <v>4.72</v>
      </c>
      <c r="D12" s="43"/>
    </row>
    <row r="13" spans="1:4" ht="19.5" customHeight="1">
      <c r="A13" s="28" t="s">
        <v>5</v>
      </c>
      <c r="C13" s="69">
        <f>('[1]Recollides'!AD48)/1000</f>
        <v>3.92</v>
      </c>
      <c r="D13" s="43"/>
    </row>
    <row r="14" spans="1:4" ht="19.5" customHeight="1">
      <c r="A14" s="28" t="s">
        <v>6</v>
      </c>
      <c r="C14" s="69">
        <f>('[1]Recollides'!AD49)/1000</f>
        <v>4.2</v>
      </c>
      <c r="D14" s="43"/>
    </row>
    <row r="15" spans="1:4" ht="19.5" customHeight="1">
      <c r="A15" s="28" t="s">
        <v>7</v>
      </c>
      <c r="C15" s="69">
        <f>('[1]Recollides'!AD50)/1000</f>
        <v>2.76</v>
      </c>
      <c r="D15" s="43"/>
    </row>
    <row r="16" spans="1:4" ht="19.5" customHeight="1">
      <c r="A16" s="28" t="s">
        <v>18</v>
      </c>
      <c r="C16" s="69">
        <f>('[1]Recollides'!AD51)/1000</f>
        <v>4.56</v>
      </c>
      <c r="D16" s="43"/>
    </row>
    <row r="17" spans="1:4" ht="19.5" customHeight="1">
      <c r="A17" s="28" t="s">
        <v>8</v>
      </c>
      <c r="C17" s="69">
        <f>('[1]Recollides'!AD52)/1000</f>
        <v>4.36</v>
      </c>
      <c r="D17" s="43"/>
    </row>
    <row r="18" spans="1:4" ht="19.5" customHeight="1">
      <c r="A18" s="28" t="s">
        <v>9</v>
      </c>
      <c r="C18" s="69">
        <f>('[1]Recollides'!AD53)/1000</f>
        <v>3.7</v>
      </c>
      <c r="D18" s="43"/>
    </row>
    <row r="19" spans="1:4" ht="19.5" customHeight="1" thickBot="1">
      <c r="A19" s="29" t="s">
        <v>10</v>
      </c>
      <c r="C19" s="70">
        <f>('[1]Recollides'!AD54)/1000</f>
        <v>3.24</v>
      </c>
      <c r="D19" s="43"/>
    </row>
    <row r="20" spans="1:4" ht="19.5" customHeight="1" thickBot="1">
      <c r="A20" s="4"/>
      <c r="C20" s="59"/>
      <c r="D20" s="43"/>
    </row>
    <row r="21" spans="1:4" ht="19.5" customHeight="1" thickBot="1">
      <c r="A21" s="31" t="s">
        <v>15</v>
      </c>
      <c r="C21" s="71">
        <f>SUM(C8:C19)</f>
        <v>48.03000000000001</v>
      </c>
      <c r="D21" s="43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workbookViewId="0" topLeftCell="A1">
      <selection activeCell="A3" sqref="A3"/>
    </sheetView>
  </sheetViews>
  <sheetFormatPr defaultColWidth="11.00390625" defaultRowHeight="15"/>
  <cols>
    <col min="1" max="1" width="22.140625" style="41" customWidth="1"/>
    <col min="2" max="2" width="7.8515625" style="41" customWidth="1"/>
    <col min="3" max="6" width="18.57421875" style="41" customWidth="1"/>
    <col min="7" max="7" width="18.57421875" style="43" customWidth="1"/>
    <col min="8" max="10" width="18.57421875" style="41" customWidth="1"/>
    <col min="11" max="11" width="10.57421875" style="41" customWidth="1"/>
    <col min="12" max="12" width="20.8515625" style="41" customWidth="1"/>
    <col min="13" max="13" width="19.00390625" style="41" customWidth="1"/>
    <col min="14" max="14" width="18.28125" style="41" customWidth="1"/>
    <col min="15" max="16384" width="11.00390625" style="41" customWidth="1"/>
  </cols>
  <sheetData>
    <row r="1" spans="1:15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L1" s="7"/>
      <c r="N1" s="7"/>
      <c r="O1" s="7"/>
    </row>
    <row r="2" spans="1:15" s="4" customFormat="1" ht="19.5" customHeight="1">
      <c r="A2" s="3"/>
      <c r="C2" s="5" t="s">
        <v>19</v>
      </c>
      <c r="D2" s="6"/>
      <c r="E2" s="7"/>
      <c r="F2" s="7"/>
      <c r="G2" s="7"/>
      <c r="H2" s="7"/>
      <c r="J2" s="7"/>
      <c r="K2" s="7"/>
      <c r="L2" s="7"/>
      <c r="N2" s="7"/>
      <c r="O2" s="7"/>
    </row>
    <row r="3" spans="1:15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L3" s="7"/>
      <c r="N3" s="7"/>
      <c r="O3" s="7"/>
    </row>
    <row r="4" spans="3:15" s="4" customFormat="1" ht="19.5" customHeight="1" thickBot="1">
      <c r="C4" s="9" t="s">
        <v>48</v>
      </c>
      <c r="D4" s="7"/>
      <c r="F4" s="7"/>
      <c r="G4" s="7"/>
      <c r="H4" s="7"/>
      <c r="J4" s="7"/>
      <c r="K4" s="7"/>
      <c r="L4" s="7"/>
      <c r="N4" s="7"/>
      <c r="O4" s="7"/>
    </row>
    <row r="5" ht="19.5" customHeight="1" thickBot="1">
      <c r="L5" s="46" t="s">
        <v>20</v>
      </c>
    </row>
    <row r="6" spans="1:12" ht="39" customHeight="1" thickBot="1">
      <c r="A6" s="11"/>
      <c r="C6" s="47" t="s">
        <v>25</v>
      </c>
      <c r="D6" s="48" t="s">
        <v>26</v>
      </c>
      <c r="E6" s="48" t="s">
        <v>27</v>
      </c>
      <c r="F6" s="48" t="s">
        <v>28</v>
      </c>
      <c r="G6" s="49" t="s">
        <v>29</v>
      </c>
      <c r="H6" s="49" t="s">
        <v>30</v>
      </c>
      <c r="I6" s="88" t="s">
        <v>31</v>
      </c>
      <c r="J6" s="50" t="s">
        <v>16</v>
      </c>
      <c r="L6" s="51" t="s">
        <v>29</v>
      </c>
    </row>
    <row r="7" spans="1:12" ht="19.5" customHeight="1" thickBot="1">
      <c r="A7" s="25"/>
      <c r="C7" s="7"/>
      <c r="D7" s="7"/>
      <c r="E7" s="7"/>
      <c r="F7" s="7"/>
      <c r="G7" s="7"/>
      <c r="H7" s="7"/>
      <c r="I7" s="7"/>
      <c r="J7" s="7"/>
      <c r="L7" s="7"/>
    </row>
    <row r="8" spans="1:12" ht="19.5" customHeight="1">
      <c r="A8" s="52" t="s">
        <v>0</v>
      </c>
      <c r="C8" s="72">
        <f>'[1]DEIXALLERIES'!U70</f>
        <v>15.98</v>
      </c>
      <c r="D8" s="73">
        <f>'[1]DEIXALLERIES'!U5</f>
        <v>0.88</v>
      </c>
      <c r="E8" s="73">
        <f>'[1]DEIXALLERIES'!U31</f>
        <v>4.62</v>
      </c>
      <c r="F8" s="73">
        <f>'[1]DEIXALLERIES'!U18</f>
        <v>13.22</v>
      </c>
      <c r="G8" s="74">
        <f>'[1]DEIXALLERIES'!U57</f>
        <v>3.96</v>
      </c>
      <c r="H8" s="74">
        <f>'[1]DEIXALLERIES'!U44</f>
        <v>12</v>
      </c>
      <c r="I8" s="68">
        <f>SUM(C8:H8)</f>
        <v>50.660000000000004</v>
      </c>
      <c r="J8" s="1">
        <f>'[1]USUARIS DEIXALLERIES'!U6</f>
        <v>591</v>
      </c>
      <c r="L8" s="84">
        <f>'[1]DEIXALLERIES'!H99</f>
        <v>21.26</v>
      </c>
    </row>
    <row r="9" spans="1:12" ht="19.5" customHeight="1">
      <c r="A9" s="52" t="s">
        <v>1</v>
      </c>
      <c r="C9" s="75">
        <f>'[1]DEIXALLERIES'!U71</f>
        <v>25.64</v>
      </c>
      <c r="D9" s="57">
        <f>'[1]DEIXALLERIES'!U6</f>
        <v>2.32</v>
      </c>
      <c r="E9" s="57">
        <f>'[1]DEIXALLERIES'!U32</f>
        <v>2.96</v>
      </c>
      <c r="F9" s="57">
        <f>'[1]DEIXALLERIES'!U19</f>
        <v>14.9</v>
      </c>
      <c r="G9" s="76">
        <f>'[1]DEIXALLERIES'!U58</f>
        <v>6.54</v>
      </c>
      <c r="H9" s="76">
        <f>'[1]DEIXALLERIES'!U45</f>
        <v>6.42</v>
      </c>
      <c r="I9" s="69">
        <f>SUM(C9:H9)</f>
        <v>58.78</v>
      </c>
      <c r="J9" s="2">
        <f>'[1]USUARIS DEIXALLERIES'!U7</f>
        <v>557</v>
      </c>
      <c r="L9" s="85">
        <f>'[1]DEIXALLERIES'!H100</f>
        <v>7.73</v>
      </c>
    </row>
    <row r="10" spans="1:12" ht="19.5" customHeight="1">
      <c r="A10" s="52" t="s">
        <v>2</v>
      </c>
      <c r="C10" s="75">
        <f>'[1]DEIXALLERIES'!U72</f>
        <v>19.02</v>
      </c>
      <c r="D10" s="57">
        <f>'[1]DEIXALLERIES'!U7</f>
        <v>2.04</v>
      </c>
      <c r="E10" s="57">
        <f>'[1]DEIXALLERIES'!U33</f>
        <v>2.7</v>
      </c>
      <c r="F10" s="57">
        <f>'[1]DEIXALLERIES'!U20</f>
        <v>16.24</v>
      </c>
      <c r="G10" s="76">
        <f>'[1]DEIXALLERIES'!U59</f>
        <v>8.22</v>
      </c>
      <c r="H10" s="76">
        <f>'[1]DEIXALLERIES'!U46</f>
        <v>6</v>
      </c>
      <c r="I10" s="69">
        <f>SUM(C10:H10)</f>
        <v>54.22</v>
      </c>
      <c r="J10" s="2">
        <f>'[1]USUARIS DEIXALLERIES'!U8</f>
        <v>592</v>
      </c>
      <c r="L10" s="85">
        <f>'[1]DEIXALLERIES'!H101</f>
        <v>5.85</v>
      </c>
    </row>
    <row r="11" spans="1:12" ht="19.5" customHeight="1">
      <c r="A11" s="52" t="s">
        <v>3</v>
      </c>
      <c r="C11" s="75">
        <f>'[1]DEIXALLERIES'!U73</f>
        <v>36.64</v>
      </c>
      <c r="D11" s="57">
        <f>'[1]DEIXALLERIES'!U8</f>
        <v>1.8</v>
      </c>
      <c r="E11" s="57">
        <f>'[1]DEIXALLERIES'!U34</f>
        <v>0</v>
      </c>
      <c r="F11" s="57">
        <f>'[1]DEIXALLERIES'!U21</f>
        <v>18.04</v>
      </c>
      <c r="G11" s="76">
        <f>'[1]DEIXALLERIES'!U60</f>
        <v>10.4</v>
      </c>
      <c r="H11" s="76">
        <f>'[1]DEIXALLERIES'!U47</f>
        <v>7.1</v>
      </c>
      <c r="I11" s="69">
        <f>SUM(C11:H11)</f>
        <v>73.97999999999999</v>
      </c>
      <c r="J11" s="2">
        <f>'[1]USUARIS DEIXALLERIES'!U9</f>
        <v>764</v>
      </c>
      <c r="L11" s="85">
        <f>'[1]DEIXALLERIES'!H102</f>
        <v>8.09</v>
      </c>
    </row>
    <row r="12" spans="1:12" ht="19.5" customHeight="1">
      <c r="A12" s="52" t="s">
        <v>4</v>
      </c>
      <c r="C12" s="75">
        <f>'[1]DEIXALLERIES'!U74</f>
        <v>38</v>
      </c>
      <c r="D12" s="57">
        <f>'[1]DEIXALLERIES'!U9</f>
        <v>1.13</v>
      </c>
      <c r="E12" s="57">
        <f>'[1]DEIXALLERIES'!U35</f>
        <v>3.72</v>
      </c>
      <c r="F12" s="57">
        <f>'[1]DEIXALLERIES'!U22</f>
        <v>18.14</v>
      </c>
      <c r="G12" s="76">
        <f>'[1]DEIXALLERIES'!U61</f>
        <v>13.69</v>
      </c>
      <c r="H12" s="76">
        <f>'[1]DEIXALLERIES'!U48</f>
        <v>3.68</v>
      </c>
      <c r="I12" s="69">
        <f aca="true" t="shared" si="0" ref="I12:I19">SUM(C12:H12)</f>
        <v>78.36000000000001</v>
      </c>
      <c r="J12" s="2">
        <f>'[1]USUARIS DEIXALLERIES'!U10</f>
        <v>746</v>
      </c>
      <c r="L12" s="85">
        <f>'[1]DEIXALLERIES'!H103</f>
        <v>11.23</v>
      </c>
    </row>
    <row r="13" spans="1:12" ht="19.5" customHeight="1">
      <c r="A13" s="52" t="s">
        <v>5</v>
      </c>
      <c r="C13" s="77">
        <f>'[1]DEIXALLERIES'!U75</f>
        <v>28.88</v>
      </c>
      <c r="D13" s="54">
        <f>'[1]DEIXALLERIES'!U10</f>
        <v>1.43</v>
      </c>
      <c r="E13" s="54">
        <f>'[1]DEIXALLERIES'!U36</f>
        <v>4.54</v>
      </c>
      <c r="F13" s="54">
        <f>'[1]DEIXALLERIES'!U23</f>
        <v>20.54</v>
      </c>
      <c r="G13" s="56">
        <f>'[1]DEIXALLERIES'!U62</f>
        <v>8.31</v>
      </c>
      <c r="H13" s="56">
        <f>'[1]DEIXALLERIES'!U49</f>
        <v>6.6</v>
      </c>
      <c r="I13" s="69">
        <f t="shared" si="0"/>
        <v>70.3</v>
      </c>
      <c r="J13" s="44">
        <f>'[1]USUARIS DEIXALLERIES'!U11</f>
        <v>687</v>
      </c>
      <c r="L13" s="69">
        <f>'[1]DEIXALLERIES'!H104</f>
        <v>5.83</v>
      </c>
    </row>
    <row r="14" spans="1:12" ht="19.5" customHeight="1">
      <c r="A14" s="52" t="s">
        <v>6</v>
      </c>
      <c r="C14" s="77">
        <f>'[1]DEIXALLERIES'!U76</f>
        <v>29.04</v>
      </c>
      <c r="D14" s="54">
        <f>'[1]DEIXALLERIES'!U11</f>
        <v>1.32</v>
      </c>
      <c r="E14" s="54">
        <f>'[1]DEIXALLERIES'!U37</f>
        <v>4.14</v>
      </c>
      <c r="F14" s="54">
        <f>'[1]DEIXALLERIES'!U24</f>
        <v>20.54</v>
      </c>
      <c r="G14" s="56">
        <f>'[1]DEIXALLERIES'!U63</f>
        <v>5.51</v>
      </c>
      <c r="H14" s="56">
        <f>'[1]DEIXALLERIES'!U50</f>
        <v>1.08</v>
      </c>
      <c r="I14" s="69">
        <f t="shared" si="0"/>
        <v>61.629999999999995</v>
      </c>
      <c r="J14" s="44">
        <f>'[1]USUARIS DEIXALLERIES'!U12</f>
        <v>663</v>
      </c>
      <c r="L14" s="69">
        <f>'[1]DEIXALLERIES'!H105</f>
        <v>12.79</v>
      </c>
    </row>
    <row r="15" spans="1:12" ht="19.5" customHeight="1">
      <c r="A15" s="52" t="s">
        <v>7</v>
      </c>
      <c r="C15" s="77">
        <f>'[1]DEIXALLERIES'!U77</f>
        <v>7.1</v>
      </c>
      <c r="D15" s="54">
        <f>'[1]DEIXALLERIES'!U12</f>
        <v>0</v>
      </c>
      <c r="E15" s="54">
        <f>'[1]DEIXALLERIES'!U38</f>
        <v>0</v>
      </c>
      <c r="F15" s="54">
        <f>'[1]DEIXALLERIES'!U25</f>
        <v>19.8</v>
      </c>
      <c r="G15" s="56">
        <f>'[1]DEIXALLERIES'!U64</f>
        <v>7.24</v>
      </c>
      <c r="H15" s="56">
        <f>'[1]DEIXALLERIES'!U51</f>
        <v>1.82</v>
      </c>
      <c r="I15" s="69">
        <f t="shared" si="0"/>
        <v>35.96</v>
      </c>
      <c r="J15" s="44">
        <f>'[1]USUARIS DEIXALLERIES'!U13</f>
        <v>573</v>
      </c>
      <c r="L15" s="69">
        <f>'[1]DEIXALLERIES'!H106</f>
        <v>7.17</v>
      </c>
    </row>
    <row r="16" spans="1:12" ht="19.5" customHeight="1">
      <c r="A16" s="52" t="s">
        <v>18</v>
      </c>
      <c r="C16" s="77">
        <f>'[1]DEIXALLERIES'!U78</f>
        <v>31.1</v>
      </c>
      <c r="D16" s="54">
        <f>'[1]DEIXALLERIES'!U13</f>
        <v>2.53</v>
      </c>
      <c r="E16" s="54">
        <f>'[1]DEIXALLERIES'!U39</f>
        <v>4.22</v>
      </c>
      <c r="F16" s="54">
        <f>'[1]DEIXALLERIES'!U26</f>
        <v>21.7</v>
      </c>
      <c r="G16" s="56">
        <f>'[1]DEIXALLERIES'!U65</f>
        <v>8.2</v>
      </c>
      <c r="H16" s="56">
        <f>'[1]DEIXALLERIES'!U52</f>
        <v>9.18</v>
      </c>
      <c r="I16" s="69">
        <f t="shared" si="0"/>
        <v>76.93</v>
      </c>
      <c r="J16" s="44">
        <f>'[1]USUARIS DEIXALLERIES'!U14</f>
        <v>607</v>
      </c>
      <c r="L16" s="69">
        <f>'[1]DEIXALLERIES'!H107</f>
        <v>10.51</v>
      </c>
    </row>
    <row r="17" spans="1:12" ht="19.5" customHeight="1">
      <c r="A17" s="52" t="s">
        <v>8</v>
      </c>
      <c r="C17" s="77">
        <f>'[1]DEIXALLERIES'!U79</f>
        <v>36.66</v>
      </c>
      <c r="D17" s="54">
        <f>'[1]DEIXALLERIES'!U14</f>
        <v>2.04</v>
      </c>
      <c r="E17" s="54">
        <f>'[1]DEIXALLERIES'!U40</f>
        <v>0.16</v>
      </c>
      <c r="F17" s="54">
        <f>'[1]DEIXALLERIES'!U27</f>
        <v>15.92</v>
      </c>
      <c r="G17" s="56">
        <f>'[1]DEIXALLERIES'!U66</f>
        <v>5.33</v>
      </c>
      <c r="H17" s="56">
        <f>'[1]DEIXALLERIES'!U53</f>
        <v>2.82</v>
      </c>
      <c r="I17" s="69">
        <f t="shared" si="0"/>
        <v>62.92999999999999</v>
      </c>
      <c r="J17" s="44">
        <f>'[1]USUARIS DEIXALLERIES'!U15</f>
        <v>583</v>
      </c>
      <c r="L17" s="69">
        <f>'[1]DEIXALLERIES'!H108</f>
        <v>12.21</v>
      </c>
    </row>
    <row r="18" spans="1:12" ht="19.5" customHeight="1">
      <c r="A18" s="52" t="s">
        <v>9</v>
      </c>
      <c r="C18" s="77">
        <f>'[1]DEIXALLERIES'!U80</f>
        <v>32.28</v>
      </c>
      <c r="D18" s="54">
        <f>'[1]DEIXALLERIES'!U15</f>
        <v>1.04</v>
      </c>
      <c r="E18" s="54">
        <f>'[1]DEIXALLERIES'!U41</f>
        <v>2.28</v>
      </c>
      <c r="F18" s="54">
        <f>'[1]DEIXALLERIES'!U28</f>
        <v>20.68</v>
      </c>
      <c r="G18" s="56">
        <f>'[1]DEIXALLERIES'!U67</f>
        <v>7.53</v>
      </c>
      <c r="H18" s="56">
        <f>'[1]DEIXALLERIES'!U54</f>
        <v>5.58</v>
      </c>
      <c r="I18" s="69">
        <f t="shared" si="0"/>
        <v>69.39</v>
      </c>
      <c r="J18" s="44">
        <f>'[1]USUARIS DEIXALLERIES'!U16</f>
        <v>520</v>
      </c>
      <c r="L18" s="69">
        <f>'[1]DEIXALLERIES'!H109</f>
        <v>8.36</v>
      </c>
    </row>
    <row r="19" spans="1:12" ht="19.5" customHeight="1" thickBot="1">
      <c r="A19" s="52" t="s">
        <v>10</v>
      </c>
      <c r="C19" s="78">
        <f>'[1]DEIXALLERIES'!U81</f>
        <v>35.68</v>
      </c>
      <c r="D19" s="79">
        <f>'[1]DEIXALLERIES'!U16</f>
        <v>3.12</v>
      </c>
      <c r="E19" s="79">
        <f>'[1]DEIXALLERIES'!U42</f>
        <v>4.04</v>
      </c>
      <c r="F19" s="79">
        <f>'[1]DEIXALLERIES'!U29</f>
        <v>20.3</v>
      </c>
      <c r="G19" s="80">
        <f>'[1]DEIXALLERIES'!U68</f>
        <v>8.38</v>
      </c>
      <c r="H19" s="80">
        <f>'[1]DEIXALLERIES'!U55</f>
        <v>9.7</v>
      </c>
      <c r="I19" s="70">
        <f t="shared" si="0"/>
        <v>81.22</v>
      </c>
      <c r="J19" s="45">
        <f>'[1]USUARIS DEIXALLERIES'!U17</f>
        <v>468</v>
      </c>
      <c r="L19" s="70">
        <f>'[1]DEIXALLERIES'!H110</f>
        <v>17.94</v>
      </c>
    </row>
    <row r="20" spans="1:12" ht="19.5" customHeight="1" thickBot="1">
      <c r="A20" s="4"/>
      <c r="C20" s="60"/>
      <c r="D20" s="60"/>
      <c r="E20" s="60"/>
      <c r="F20" s="60"/>
      <c r="G20" s="60"/>
      <c r="H20" s="60"/>
      <c r="I20" s="60"/>
      <c r="J20" s="7"/>
      <c r="L20" s="60"/>
    </row>
    <row r="21" spans="1:12" ht="19.5" customHeight="1" thickBot="1">
      <c r="A21" s="31" t="s">
        <v>14</v>
      </c>
      <c r="C21" s="81">
        <f aca="true" t="shared" si="1" ref="C21:J21">SUM(C8:C19)</f>
        <v>336.0199999999999</v>
      </c>
      <c r="D21" s="82">
        <f t="shared" si="1"/>
        <v>19.65</v>
      </c>
      <c r="E21" s="82">
        <f t="shared" si="1"/>
        <v>33.38</v>
      </c>
      <c r="F21" s="82">
        <f t="shared" si="1"/>
        <v>220.01999999999998</v>
      </c>
      <c r="G21" s="83">
        <f t="shared" si="1"/>
        <v>93.30999999999999</v>
      </c>
      <c r="H21" s="83">
        <f t="shared" si="1"/>
        <v>71.98</v>
      </c>
      <c r="I21" s="86">
        <f t="shared" si="1"/>
        <v>774.3599999999999</v>
      </c>
      <c r="J21" s="53">
        <f t="shared" si="1"/>
        <v>7351</v>
      </c>
      <c r="L21" s="86">
        <f>SUM(L8:L19)</f>
        <v>128.97000000000003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23.00390625" style="87" customWidth="1"/>
    <col min="2" max="8" width="14.7109375" style="87" customWidth="1"/>
    <col min="9" max="16384" width="11.421875" style="87" customWidth="1"/>
  </cols>
  <sheetData>
    <row r="1" spans="1:8" ht="15.75" customHeight="1">
      <c r="A1" s="114" t="s">
        <v>19</v>
      </c>
      <c r="B1" s="115"/>
      <c r="C1" s="115"/>
      <c r="D1" s="115"/>
      <c r="E1" s="115"/>
      <c r="F1" s="115"/>
      <c r="G1" s="115"/>
      <c r="H1" s="116"/>
    </row>
    <row r="2" ht="15"/>
    <row r="3" spans="1:8" ht="21" customHeight="1">
      <c r="A3" s="117" t="s">
        <v>32</v>
      </c>
      <c r="B3" s="118"/>
      <c r="C3" s="118"/>
      <c r="D3" s="118"/>
      <c r="E3" s="118"/>
      <c r="F3" s="118"/>
      <c r="G3" s="118"/>
      <c r="H3" s="119"/>
    </row>
    <row r="4" spans="1:8" ht="24.75" customHeight="1">
      <c r="A4" s="89" t="s">
        <v>33</v>
      </c>
      <c r="B4" s="89" t="s">
        <v>34</v>
      </c>
      <c r="C4" s="89" t="s">
        <v>35</v>
      </c>
      <c r="D4" s="89" t="s">
        <v>36</v>
      </c>
      <c r="E4" s="89" t="s">
        <v>37</v>
      </c>
      <c r="F4" s="89" t="s">
        <v>38</v>
      </c>
      <c r="G4" s="89" t="s">
        <v>39</v>
      </c>
      <c r="H4" s="89" t="s">
        <v>40</v>
      </c>
    </row>
    <row r="5" spans="1:8" ht="24.75" customHeight="1">
      <c r="A5" s="90" t="s">
        <v>41</v>
      </c>
      <c r="B5" s="91" t="s">
        <v>42</v>
      </c>
      <c r="C5" s="92"/>
      <c r="D5" s="93"/>
      <c r="E5" s="91"/>
      <c r="F5" s="94"/>
      <c r="G5" s="92"/>
      <c r="H5" s="94"/>
    </row>
    <row r="6" spans="1:8" ht="24.75" customHeight="1">
      <c r="A6" s="90" t="s">
        <v>12</v>
      </c>
      <c r="B6" s="95"/>
      <c r="C6" s="96"/>
      <c r="D6" s="93"/>
      <c r="E6" s="94"/>
      <c r="F6" s="94"/>
      <c r="G6" s="97"/>
      <c r="H6" s="94"/>
    </row>
    <row r="7" spans="1:8" ht="24.75" customHeight="1">
      <c r="A7" s="90" t="s">
        <v>43</v>
      </c>
      <c r="B7" s="98"/>
      <c r="C7" s="94"/>
      <c r="D7" s="99"/>
      <c r="E7" s="100"/>
      <c r="F7" s="94"/>
      <c r="G7" s="101"/>
      <c r="H7" s="102"/>
    </row>
    <row r="8" spans="2:8" ht="15">
      <c r="B8" s="103"/>
      <c r="C8" s="103"/>
      <c r="D8" s="103"/>
      <c r="E8" s="103"/>
      <c r="F8" s="103"/>
      <c r="G8" s="103"/>
      <c r="H8" s="103"/>
    </row>
    <row r="9" spans="1:8" ht="15">
      <c r="A9" s="104" t="s">
        <v>44</v>
      </c>
      <c r="B9" s="103"/>
      <c r="C9" s="103"/>
      <c r="D9" s="103"/>
      <c r="E9" s="103"/>
      <c r="F9" s="103"/>
      <c r="G9" s="103"/>
      <c r="H9" s="103"/>
    </row>
    <row r="10" spans="2:8" ht="15">
      <c r="B10" s="103"/>
      <c r="C10" s="103"/>
      <c r="D10" s="103"/>
      <c r="E10" s="103"/>
      <c r="F10" s="103"/>
      <c r="G10" s="103"/>
      <c r="H10" s="103"/>
    </row>
    <row r="11" ht="15"/>
    <row r="12" ht="15">
      <c r="A12" s="104" t="s">
        <v>45</v>
      </c>
    </row>
  </sheetData>
  <sheetProtection sheet="1" objects="1" scenarios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2014-03-17T08:01:12Z</cp:lastPrinted>
  <dcterms:created xsi:type="dcterms:W3CDTF">2008-05-28T16:13:29Z</dcterms:created>
  <dcterms:modified xsi:type="dcterms:W3CDTF">2016-05-12T14:57:16Z</dcterms:modified>
  <cp:category/>
  <cp:version/>
  <cp:contentType/>
  <cp:contentStatus/>
</cp:coreProperties>
</file>