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30" windowWidth="15480" windowHeight="5715" tabRatio="623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<sst xmlns="http://schemas.openxmlformats.org/spreadsheetml/2006/main" count="56" uniqueCount="34">
  <si>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</si>
  <si>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</si>
  <si>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</si>
  <si>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</si>
  <si>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</si>
  <si>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</si>
  <si>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</si>
  <si>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</si>
  <si>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</si>
  <si>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</si>
  <si>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</si>
  <si>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</si>
  <si>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</si>
  <si>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</si>
  <si>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</si>
  <si>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</si>
  <si>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</si>
  <si>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</si>
  <si>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</si>
  <si>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MONTORNÈS DEL VALLÈS</t>
  </si>
  <si>
    <t>Ajuntament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</si>
  <si>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</si>
  <si>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</si>
  <si>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</si>
  <si>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</si>
  <si>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</si>
  <si>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</si>
  <si>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</si>
  <si>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</si>
  <si>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</si>
  <si>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</si>
  <si>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USUARIS/ES DEIXALLERIA MÒBIL</t>
  </si>
  <si>
    <t>SERVEI DE RECOLLIDA DE PAPER I CARTRÓ, ENVASOS LLEUGERS I VIDRE, 2016</t>
  </si>
  <si>
    <t>SERVEI DE DEIXALLERIA,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</si>
</sst>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4" fontId="2" fillId="0" borderId="22" xfId="0" applyNumberFormat="1" applyFont="1" applyBorder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0" borderId="12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center"/>
      <protection hidden="1"/>
    </xf>
    <xf numFmtId="0" fontId="15" fillId="0" borderId="33" xfId="0" applyFont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2469764"/>
        <c:axId val="901285"/>
      </c:bar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1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3057080"/>
        <c:axId val="7751673"/>
      </c:bar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375"/>
          <c:w val="0.905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3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15"/>
          <c:w val="0.961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3825132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600075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13</xdr:col>
      <xdr:colOff>800100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6000750"/>
        <a:ext cx="75914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83">
          <cell r="AB83">
            <v>64.1</v>
          </cell>
        </row>
        <row r="84">
          <cell r="AB84">
            <v>82.05</v>
          </cell>
        </row>
        <row r="85">
          <cell r="AB85">
            <v>75.85</v>
          </cell>
        </row>
        <row r="86">
          <cell r="AB86">
            <v>109.4</v>
          </cell>
        </row>
        <row r="87">
          <cell r="AB87">
            <v>58.85</v>
          </cell>
        </row>
        <row r="88">
          <cell r="AB88">
            <v>121.61</v>
          </cell>
        </row>
        <row r="89">
          <cell r="AB89">
            <v>89.53</v>
          </cell>
        </row>
        <row r="90">
          <cell r="AB90">
            <v>75.61</v>
          </cell>
        </row>
        <row r="91">
          <cell r="AB91">
            <v>79</v>
          </cell>
        </row>
        <row r="92">
          <cell r="AB92">
            <v>86.78</v>
          </cell>
        </row>
        <row r="93">
          <cell r="AB93">
            <v>36.05</v>
          </cell>
        </row>
        <row r="94">
          <cell r="AB94">
            <v>122.53</v>
          </cell>
        </row>
        <row r="126">
          <cell r="AB126">
            <v>417.65</v>
          </cell>
        </row>
        <row r="131">
          <cell r="AB131">
            <v>393.04</v>
          </cell>
        </row>
        <row r="132">
          <cell r="AB132">
            <v>242.5</v>
          </cell>
        </row>
      </sheetData>
      <sheetData sheetId="1">
        <row r="8">
          <cell r="T8">
            <v>1.09</v>
          </cell>
        </row>
        <row r="9">
          <cell r="T9">
            <v>2.02</v>
          </cell>
        </row>
        <row r="13">
          <cell r="T13">
            <v>0.58</v>
          </cell>
        </row>
        <row r="18">
          <cell r="T18">
            <v>17.42</v>
          </cell>
        </row>
        <row r="19">
          <cell r="T19">
            <v>13.62</v>
          </cell>
        </row>
        <row r="20">
          <cell r="T20">
            <v>15.3</v>
          </cell>
        </row>
        <row r="21">
          <cell r="T21">
            <v>19.46</v>
          </cell>
        </row>
        <row r="22">
          <cell r="T22">
            <v>10.16</v>
          </cell>
        </row>
        <row r="23">
          <cell r="T23">
            <v>14.76</v>
          </cell>
        </row>
        <row r="24">
          <cell r="T24">
            <v>16.8</v>
          </cell>
        </row>
        <row r="25">
          <cell r="T25">
            <v>14.54</v>
          </cell>
        </row>
        <row r="26">
          <cell r="T26">
            <v>23.2</v>
          </cell>
        </row>
        <row r="27">
          <cell r="T27">
            <v>14.34</v>
          </cell>
        </row>
        <row r="28">
          <cell r="T28">
            <v>21.28</v>
          </cell>
        </row>
        <row r="29">
          <cell r="T29">
            <v>19.82</v>
          </cell>
        </row>
        <row r="31">
          <cell r="T31">
            <v>0.84</v>
          </cell>
        </row>
        <row r="32">
          <cell r="T32">
            <v>1.2</v>
          </cell>
        </row>
        <row r="33">
          <cell r="T33">
            <v>0.74</v>
          </cell>
        </row>
        <row r="34">
          <cell r="T34">
            <v>2.12</v>
          </cell>
        </row>
        <row r="35">
          <cell r="T35">
            <v>1.44</v>
          </cell>
        </row>
        <row r="36">
          <cell r="T36">
            <v>1.06</v>
          </cell>
        </row>
        <row r="37">
          <cell r="T37">
            <v>1.14</v>
          </cell>
        </row>
        <row r="38">
          <cell r="T38">
            <v>1.3</v>
          </cell>
        </row>
        <row r="39">
          <cell r="T39">
            <v>0.86</v>
          </cell>
        </row>
        <row r="40">
          <cell r="T40">
            <v>0.88</v>
          </cell>
        </row>
        <row r="41">
          <cell r="T41">
            <v>1.18</v>
          </cell>
        </row>
        <row r="42">
          <cell r="T42">
            <v>0</v>
          </cell>
        </row>
        <row r="44">
          <cell r="T44">
            <v>11.96</v>
          </cell>
        </row>
        <row r="45">
          <cell r="T45">
            <v>6.02</v>
          </cell>
        </row>
        <row r="46">
          <cell r="T46">
            <v>10.7</v>
          </cell>
        </row>
        <row r="47">
          <cell r="T47">
            <v>11.02</v>
          </cell>
        </row>
        <row r="48">
          <cell r="T48">
            <v>10.44</v>
          </cell>
        </row>
        <row r="49">
          <cell r="T49">
            <v>13.74</v>
          </cell>
        </row>
        <row r="50">
          <cell r="T50">
            <v>10.98</v>
          </cell>
        </row>
        <row r="51">
          <cell r="T51">
            <v>11.4</v>
          </cell>
        </row>
        <row r="52">
          <cell r="T52">
            <v>15.34</v>
          </cell>
        </row>
        <row r="53">
          <cell r="T53">
            <v>11.02</v>
          </cell>
        </row>
        <row r="54">
          <cell r="T54">
            <v>18.97</v>
          </cell>
        </row>
        <row r="55">
          <cell r="T55">
            <v>16.76</v>
          </cell>
        </row>
        <row r="57">
          <cell r="T57">
            <v>6.41</v>
          </cell>
        </row>
        <row r="58">
          <cell r="T58">
            <v>7.08</v>
          </cell>
        </row>
        <row r="59">
          <cell r="T59">
            <v>13.54</v>
          </cell>
        </row>
        <row r="60">
          <cell r="T60">
            <v>10.9</v>
          </cell>
        </row>
        <row r="61">
          <cell r="T61">
            <v>8.2</v>
          </cell>
        </row>
        <row r="62">
          <cell r="T62">
            <v>8.2</v>
          </cell>
        </row>
        <row r="63">
          <cell r="T63">
            <v>10.5</v>
          </cell>
        </row>
        <row r="64">
          <cell r="T64">
            <v>16.38</v>
          </cell>
        </row>
        <row r="65">
          <cell r="T65">
            <v>8.64</v>
          </cell>
        </row>
        <row r="66">
          <cell r="T66">
            <v>16.38</v>
          </cell>
        </row>
        <row r="67">
          <cell r="T67">
            <v>11.94</v>
          </cell>
        </row>
        <row r="68">
          <cell r="T68">
            <v>12.22</v>
          </cell>
        </row>
        <row r="70">
          <cell r="T70">
            <v>24.1</v>
          </cell>
        </row>
        <row r="71">
          <cell r="T71">
            <v>25.38</v>
          </cell>
        </row>
        <row r="72">
          <cell r="T72">
            <v>35.2</v>
          </cell>
        </row>
        <row r="73">
          <cell r="T73">
            <v>15.98</v>
          </cell>
        </row>
        <row r="74">
          <cell r="T74">
            <v>28.36</v>
          </cell>
        </row>
        <row r="75">
          <cell r="T75">
            <v>34.58</v>
          </cell>
        </row>
        <row r="76">
          <cell r="T76">
            <v>40.9</v>
          </cell>
        </row>
        <row r="77">
          <cell r="T77">
            <v>39.66</v>
          </cell>
        </row>
        <row r="78">
          <cell r="T78">
            <v>24.7</v>
          </cell>
        </row>
        <row r="79">
          <cell r="T79">
            <v>23.68</v>
          </cell>
        </row>
        <row r="80">
          <cell r="T80">
            <v>24.66</v>
          </cell>
        </row>
        <row r="81">
          <cell r="T81">
            <v>37.74</v>
          </cell>
        </row>
        <row r="86">
          <cell r="H86">
            <v>3.12</v>
          </cell>
        </row>
        <row r="87">
          <cell r="H87">
            <v>5.4</v>
          </cell>
        </row>
        <row r="88">
          <cell r="H88">
            <v>8.26</v>
          </cell>
        </row>
        <row r="89">
          <cell r="H89">
            <v>9.58</v>
          </cell>
        </row>
        <row r="90">
          <cell r="H90">
            <v>17.78</v>
          </cell>
        </row>
        <row r="91">
          <cell r="H91">
            <v>12.8</v>
          </cell>
        </row>
        <row r="92">
          <cell r="H92">
            <v>15.14</v>
          </cell>
        </row>
        <row r="93">
          <cell r="H93">
            <v>8.66</v>
          </cell>
        </row>
        <row r="94">
          <cell r="H94">
            <v>11.74</v>
          </cell>
        </row>
        <row r="95">
          <cell r="H95">
            <v>14.77</v>
          </cell>
        </row>
        <row r="96">
          <cell r="H96">
            <v>4.54</v>
          </cell>
        </row>
        <row r="97">
          <cell r="H97">
            <v>7.86</v>
          </cell>
        </row>
        <row r="99">
          <cell r="H99">
            <v>12.94</v>
          </cell>
        </row>
        <row r="100">
          <cell r="H100">
            <v>7.93</v>
          </cell>
        </row>
        <row r="101">
          <cell r="H101">
            <v>15.5</v>
          </cell>
        </row>
        <row r="102">
          <cell r="H102">
            <v>5.54</v>
          </cell>
        </row>
        <row r="103">
          <cell r="H103">
            <v>7.84</v>
          </cell>
        </row>
        <row r="104">
          <cell r="H104">
            <v>14.92</v>
          </cell>
        </row>
        <row r="105">
          <cell r="H105">
            <v>12.1</v>
          </cell>
        </row>
        <row r="106">
          <cell r="H106">
            <v>24.76</v>
          </cell>
        </row>
        <row r="107">
          <cell r="H107">
            <v>14.68</v>
          </cell>
        </row>
        <row r="108">
          <cell r="H108">
            <v>9.68</v>
          </cell>
        </row>
        <row r="109">
          <cell r="H109">
            <v>15.94</v>
          </cell>
        </row>
        <row r="110">
          <cell r="H110">
            <v>13.22</v>
          </cell>
        </row>
        <row r="126">
          <cell r="H126">
            <v>3.14</v>
          </cell>
        </row>
        <row r="130">
          <cell r="H130">
            <v>2</v>
          </cell>
        </row>
      </sheetData>
      <sheetData sheetId="2">
        <row r="6">
          <cell r="T6">
            <v>563</v>
          </cell>
        </row>
        <row r="7">
          <cell r="T7">
            <v>515</v>
          </cell>
        </row>
        <row r="8">
          <cell r="T8">
            <v>510</v>
          </cell>
        </row>
        <row r="9">
          <cell r="T9">
            <v>575</v>
          </cell>
        </row>
        <row r="10">
          <cell r="T10">
            <v>580</v>
          </cell>
        </row>
        <row r="11">
          <cell r="T11">
            <v>596</v>
          </cell>
        </row>
        <row r="12">
          <cell r="T12">
            <v>818</v>
          </cell>
        </row>
        <row r="13">
          <cell r="T13">
            <v>730</v>
          </cell>
        </row>
        <row r="14">
          <cell r="T14">
            <v>750</v>
          </cell>
        </row>
        <row r="15">
          <cell r="T15">
            <v>783</v>
          </cell>
        </row>
        <row r="16">
          <cell r="T16">
            <v>823</v>
          </cell>
        </row>
        <row r="17">
          <cell r="T17">
            <v>833</v>
          </cell>
        </row>
        <row r="24">
          <cell r="G24">
            <v>261</v>
          </cell>
        </row>
        <row r="25">
          <cell r="G25">
            <v>222</v>
          </cell>
        </row>
        <row r="26">
          <cell r="G26">
            <v>216</v>
          </cell>
        </row>
        <row r="27">
          <cell r="G27">
            <v>245</v>
          </cell>
        </row>
        <row r="28">
          <cell r="G28">
            <v>216</v>
          </cell>
        </row>
        <row r="29">
          <cell r="G29">
            <v>275</v>
          </cell>
        </row>
        <row r="30">
          <cell r="G30">
            <v>277</v>
          </cell>
        </row>
        <row r="31">
          <cell r="G31">
            <v>183</v>
          </cell>
        </row>
        <row r="32">
          <cell r="G32">
            <v>247</v>
          </cell>
        </row>
        <row r="33">
          <cell r="G33">
            <v>217</v>
          </cell>
        </row>
        <row r="34">
          <cell r="G34">
            <v>215</v>
          </cell>
        </row>
        <row r="35">
          <cell r="G35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F13" sqref="F13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99" t="s">
        <v>21</v>
      </c>
      <c r="D6" s="100"/>
      <c r="E6" s="100"/>
      <c r="F6" s="101"/>
      <c r="H6" s="93" t="s">
        <v>22</v>
      </c>
      <c r="I6" s="94"/>
      <c r="J6" s="95"/>
      <c r="K6" s="10"/>
      <c r="L6" s="96" t="s">
        <v>23</v>
      </c>
      <c r="M6" s="97"/>
      <c r="N6" s="98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1"/>
      <c r="D9" s="51"/>
      <c r="E9" s="51"/>
      <c r="F9" s="51">
        <f aca="true" t="shared" si="0" ref="F9:F20">SUM(C9:E9)</f>
        <v>0</v>
      </c>
      <c r="G9" s="52"/>
      <c r="H9" s="53"/>
      <c r="I9" s="54">
        <f>('[1]Recollides'!AB83)/1000</f>
        <v>0.06409999999999999</v>
      </c>
      <c r="J9" s="51">
        <f>SUM(H9:I9)</f>
        <v>0.06409999999999999</v>
      </c>
      <c r="K9" s="55"/>
      <c r="L9" s="51"/>
      <c r="M9" s="54">
        <f>('[1]Recollides'!AB123)/1000</f>
        <v>0</v>
      </c>
      <c r="N9" s="51">
        <f>SUM(L9:M9)</f>
        <v>0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1"/>
      <c r="D10" s="51"/>
      <c r="E10" s="51"/>
      <c r="F10" s="51">
        <f t="shared" si="0"/>
        <v>0</v>
      </c>
      <c r="G10" s="52"/>
      <c r="H10" s="53"/>
      <c r="I10" s="54">
        <f>('[1]Recollides'!AB84)/1000</f>
        <v>0.08205</v>
      </c>
      <c r="J10" s="51">
        <f>SUM(H10:I10)</f>
        <v>0.08205</v>
      </c>
      <c r="K10" s="55"/>
      <c r="L10" s="51"/>
      <c r="M10" s="54">
        <f>('[1]Recollides'!AB124)/1000</f>
        <v>0</v>
      </c>
      <c r="N10" s="51">
        <f>SUM(L10:M10)</f>
        <v>0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1"/>
      <c r="D11" s="51"/>
      <c r="E11" s="51"/>
      <c r="F11" s="51">
        <f t="shared" si="0"/>
        <v>0</v>
      </c>
      <c r="G11" s="52"/>
      <c r="H11" s="53"/>
      <c r="I11" s="54">
        <f>('[1]Recollides'!AB85)/1000</f>
        <v>0.07585</v>
      </c>
      <c r="J11" s="51">
        <f>SUM(H11:I11)</f>
        <v>0.07585</v>
      </c>
      <c r="K11" s="55"/>
      <c r="L11" s="51"/>
      <c r="M11" s="54">
        <f>('[1]Recollides'!AB125)/1000</f>
        <v>0</v>
      </c>
      <c r="N11" s="51">
        <f>SUM(L11:M11)</f>
        <v>0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1"/>
      <c r="D12" s="51"/>
      <c r="E12" s="51"/>
      <c r="F12" s="51">
        <f t="shared" si="0"/>
        <v>0</v>
      </c>
      <c r="G12" s="52"/>
      <c r="H12" s="53"/>
      <c r="I12" s="54">
        <f>('[1]Recollides'!AB86)/1000</f>
        <v>0.10940000000000001</v>
      </c>
      <c r="J12" s="51">
        <f>SUM(H12:I12)</f>
        <v>0.10940000000000001</v>
      </c>
      <c r="K12" s="55"/>
      <c r="L12" s="51"/>
      <c r="M12" s="54">
        <f>('[1]Recollides'!AB126)/1000</f>
        <v>0.41764999999999997</v>
      </c>
      <c r="N12" s="51">
        <f>SUM(L12:M12)</f>
        <v>0.41764999999999997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1"/>
      <c r="D13" s="51"/>
      <c r="E13" s="51"/>
      <c r="F13" s="51">
        <f t="shared" si="0"/>
        <v>0</v>
      </c>
      <c r="G13" s="52"/>
      <c r="H13" s="53"/>
      <c r="I13" s="54">
        <f>('[1]Recollides'!AB87)/1000</f>
        <v>0.05885</v>
      </c>
      <c r="J13" s="51">
        <f>SUM(H13:I13)</f>
        <v>0.05885</v>
      </c>
      <c r="K13" s="55"/>
      <c r="L13" s="51"/>
      <c r="M13" s="54">
        <f>('[1]Recollides'!AB127)/1000</f>
        <v>0</v>
      </c>
      <c r="N13" s="51">
        <f>SUM(L13:M13)</f>
        <v>0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1"/>
      <c r="D14" s="51"/>
      <c r="E14" s="51"/>
      <c r="F14" s="51">
        <f t="shared" si="0"/>
        <v>0</v>
      </c>
      <c r="G14" s="52"/>
      <c r="H14" s="53"/>
      <c r="I14" s="54">
        <f>('[1]Recollides'!AB88)/1000</f>
        <v>0.12161</v>
      </c>
      <c r="J14" s="51">
        <f aca="true" t="shared" si="1" ref="J14:J20">SUM(H14:I14)</f>
        <v>0.12161</v>
      </c>
      <c r="K14" s="55"/>
      <c r="L14" s="51"/>
      <c r="M14" s="54">
        <f>('[1]Recollides'!AB128)/1000</f>
        <v>0</v>
      </c>
      <c r="N14" s="51">
        <f aca="true" t="shared" si="2" ref="N14:N20">SUM(L14:M14)</f>
        <v>0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1"/>
      <c r="D15" s="51"/>
      <c r="E15" s="51"/>
      <c r="F15" s="51">
        <f t="shared" si="0"/>
        <v>0</v>
      </c>
      <c r="G15" s="52"/>
      <c r="H15" s="53"/>
      <c r="I15" s="54">
        <f>('[1]Recollides'!AB89)/1000</f>
        <v>0.08953</v>
      </c>
      <c r="J15" s="51">
        <f t="shared" si="1"/>
        <v>0.08953</v>
      </c>
      <c r="K15" s="55"/>
      <c r="L15" s="51"/>
      <c r="M15" s="54">
        <f>('[1]Recollides'!AB129)/1000</f>
        <v>0</v>
      </c>
      <c r="N15" s="51">
        <f t="shared" si="2"/>
        <v>0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1"/>
      <c r="D16" s="51"/>
      <c r="E16" s="51"/>
      <c r="F16" s="51">
        <f t="shared" si="0"/>
        <v>0</v>
      </c>
      <c r="G16" s="52"/>
      <c r="H16" s="53"/>
      <c r="I16" s="54">
        <f>('[1]Recollides'!AB90)/1000</f>
        <v>0.07561</v>
      </c>
      <c r="J16" s="51">
        <f t="shared" si="1"/>
        <v>0.07561</v>
      </c>
      <c r="K16" s="55"/>
      <c r="L16" s="51"/>
      <c r="M16" s="54">
        <f>('[1]Recollides'!AB130)/1000</f>
        <v>0</v>
      </c>
      <c r="N16" s="51">
        <f t="shared" si="2"/>
        <v>0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1"/>
      <c r="D17" s="51"/>
      <c r="E17" s="51"/>
      <c r="F17" s="51">
        <f t="shared" si="0"/>
        <v>0</v>
      </c>
      <c r="G17" s="52"/>
      <c r="H17" s="53"/>
      <c r="I17" s="54">
        <f>('[1]Recollides'!AB91)/1000</f>
        <v>0.079</v>
      </c>
      <c r="J17" s="51">
        <f t="shared" si="1"/>
        <v>0.079</v>
      </c>
      <c r="K17" s="55"/>
      <c r="L17" s="51"/>
      <c r="M17" s="54">
        <f>('[1]Recollides'!AB131)/1000</f>
        <v>0.39304</v>
      </c>
      <c r="N17" s="51">
        <f t="shared" si="2"/>
        <v>0.39304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1"/>
      <c r="D18" s="51"/>
      <c r="E18" s="51"/>
      <c r="F18" s="51">
        <f t="shared" si="0"/>
        <v>0</v>
      </c>
      <c r="G18" s="52"/>
      <c r="H18" s="53"/>
      <c r="I18" s="54">
        <f>('[1]Recollides'!AB92)/1000</f>
        <v>0.08678</v>
      </c>
      <c r="J18" s="51">
        <f t="shared" si="1"/>
        <v>0.08678</v>
      </c>
      <c r="K18" s="55"/>
      <c r="L18" s="51"/>
      <c r="M18" s="54">
        <f>('[1]Recollides'!AB132)/1000</f>
        <v>0.2425</v>
      </c>
      <c r="N18" s="51">
        <f t="shared" si="2"/>
        <v>0.2425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1"/>
      <c r="D19" s="51"/>
      <c r="E19" s="51"/>
      <c r="F19" s="51">
        <f t="shared" si="0"/>
        <v>0</v>
      </c>
      <c r="G19" s="52"/>
      <c r="H19" s="53"/>
      <c r="I19" s="54">
        <f>('[1]Recollides'!AB93)/1000</f>
        <v>0.03605</v>
      </c>
      <c r="J19" s="51">
        <f t="shared" si="1"/>
        <v>0.03605</v>
      </c>
      <c r="K19" s="55"/>
      <c r="L19" s="51"/>
      <c r="M19" s="54">
        <f>('[1]Recollides'!AB133)/1000</f>
        <v>0</v>
      </c>
      <c r="N19" s="51">
        <f t="shared" si="2"/>
        <v>0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1"/>
      <c r="D20" s="51"/>
      <c r="E20" s="51"/>
      <c r="F20" s="51">
        <f t="shared" si="0"/>
        <v>0</v>
      </c>
      <c r="G20" s="52"/>
      <c r="H20" s="53"/>
      <c r="I20" s="54">
        <f>('[1]Recollides'!AB94)/1000</f>
        <v>0.12253</v>
      </c>
      <c r="J20" s="51">
        <f t="shared" si="1"/>
        <v>0.12253</v>
      </c>
      <c r="K20" s="55"/>
      <c r="L20" s="51"/>
      <c r="M20" s="54">
        <f>('[1]Recollides'!AB134)/1000</f>
        <v>0</v>
      </c>
      <c r="N20" s="51">
        <f t="shared" si="2"/>
        <v>0</v>
      </c>
      <c r="O20" s="27"/>
      <c r="P20" s="4"/>
      <c r="Q20" s="4"/>
      <c r="S20" s="4"/>
      <c r="T20" s="4"/>
    </row>
    <row r="21" spans="3:20" ht="19.5" customHeight="1" thickBot="1">
      <c r="C21" s="56"/>
      <c r="D21" s="56"/>
      <c r="E21" s="56"/>
      <c r="F21" s="56"/>
      <c r="G21" s="56"/>
      <c r="H21" s="57"/>
      <c r="I21" s="57"/>
      <c r="J21" s="57"/>
      <c r="K21" s="58"/>
      <c r="L21" s="57"/>
      <c r="M21" s="57"/>
      <c r="N21" s="57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9"/>
      <c r="D22" s="59"/>
      <c r="E22" s="59"/>
      <c r="F22" s="59">
        <f>SUM(C22:E22)</f>
        <v>0</v>
      </c>
      <c r="G22" s="60"/>
      <c r="H22" s="61"/>
      <c r="I22" s="62">
        <f>SUM(I9:I20)</f>
        <v>1.0013599999999998</v>
      </c>
      <c r="J22" s="62">
        <f>SUM(H22:I22)</f>
        <v>1.0013599999999998</v>
      </c>
      <c r="K22" s="63"/>
      <c r="L22" s="64"/>
      <c r="M22" s="64">
        <f>SUM(M9:M20)</f>
        <v>1.0531899999999998</v>
      </c>
      <c r="N22" s="64">
        <f>SUM(L22:M22)</f>
        <v>1.0531899999999998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workbookViewId="0" topLeftCell="A1">
      <selection activeCell="J16" sqref="J16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1" width="18.57421875" style="40" customWidth="1"/>
    <col min="12" max="12" width="7.7109375" style="40" customWidth="1"/>
    <col min="13" max="13" width="11.00390625" style="40" customWidth="1"/>
    <col min="14" max="14" width="17.28125" style="40" customWidth="1"/>
    <col min="15" max="15" width="12.8515625" style="40" customWidth="1"/>
    <col min="16" max="16384" width="11.00390625" style="40" customWidth="1"/>
  </cols>
  <sheetData>
    <row r="1" spans="1:16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L1" s="7"/>
      <c r="M1" s="7"/>
      <c r="O1" s="7"/>
      <c r="P1" s="7"/>
    </row>
    <row r="2" spans="1:16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L2" s="7"/>
      <c r="M2" s="7"/>
      <c r="O2" s="7"/>
      <c r="P2" s="7"/>
    </row>
    <row r="3" spans="1:16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L3" s="7"/>
      <c r="M3" s="7"/>
      <c r="O3" s="7"/>
      <c r="P3" s="7"/>
    </row>
    <row r="4" spans="3:16" s="4" customFormat="1" ht="19.5" customHeight="1" thickBot="1">
      <c r="C4" s="9" t="s">
        <v>33</v>
      </c>
      <c r="D4" s="7"/>
      <c r="F4" s="7"/>
      <c r="G4" s="7"/>
      <c r="H4" s="7"/>
      <c r="J4" s="7"/>
      <c r="K4" s="7"/>
      <c r="L4" s="7"/>
      <c r="M4" s="7"/>
      <c r="O4" s="7"/>
      <c r="P4" s="7"/>
    </row>
    <row r="5" spans="13:15" ht="19.5" customHeight="1" thickBot="1">
      <c r="M5" s="102" t="s">
        <v>20</v>
      </c>
      <c r="N5" s="103"/>
      <c r="O5" s="104"/>
    </row>
    <row r="6" spans="1:15" ht="43.5" thickBot="1">
      <c r="A6" s="11"/>
      <c r="C6" s="44" t="s">
        <v>24</v>
      </c>
      <c r="D6" s="45" t="s">
        <v>25</v>
      </c>
      <c r="E6" s="45" t="s">
        <v>26</v>
      </c>
      <c r="F6" s="45" t="s">
        <v>27</v>
      </c>
      <c r="G6" s="46" t="s">
        <v>28</v>
      </c>
      <c r="H6" s="46" t="s">
        <v>29</v>
      </c>
      <c r="I6" s="88" t="s">
        <v>30</v>
      </c>
      <c r="J6" s="47" t="s">
        <v>16</v>
      </c>
      <c r="K6" s="87" t="s">
        <v>31</v>
      </c>
      <c r="M6" s="44" t="s">
        <v>27</v>
      </c>
      <c r="N6" s="50" t="s">
        <v>28</v>
      </c>
      <c r="O6" s="50" t="s">
        <v>24</v>
      </c>
    </row>
    <row r="7" spans="1:11" ht="19.5" customHeight="1" thickBot="1">
      <c r="A7" s="25"/>
      <c r="C7" s="7"/>
      <c r="D7" s="7"/>
      <c r="E7" s="7"/>
      <c r="F7" s="7"/>
      <c r="G7" s="7"/>
      <c r="H7" s="7"/>
      <c r="I7" s="7"/>
      <c r="J7" s="7"/>
      <c r="K7" s="7"/>
    </row>
    <row r="8" spans="1:15" ht="19.5" customHeight="1">
      <c r="A8" s="48" t="s">
        <v>0</v>
      </c>
      <c r="C8" s="65">
        <f>'[1]DEIXALLERIES'!T70</f>
        <v>24.1</v>
      </c>
      <c r="D8" s="66">
        <f>'[1]DEIXALLERIES'!T5</f>
        <v>0</v>
      </c>
      <c r="E8" s="66">
        <f>'[1]DEIXALLERIES'!T31</f>
        <v>0.84</v>
      </c>
      <c r="F8" s="66">
        <f>'[1]DEIXALLERIES'!T18</f>
        <v>17.42</v>
      </c>
      <c r="G8" s="67">
        <f>'[1]DEIXALLERIES'!T57</f>
        <v>6.41</v>
      </c>
      <c r="H8" s="67">
        <f>'[1]DEIXALLERIES'!T44</f>
        <v>11.96</v>
      </c>
      <c r="I8" s="89">
        <f>SUM(C8:H8)</f>
        <v>60.73</v>
      </c>
      <c r="J8" s="1">
        <f>'[1]USUARIS DEIXALLERIES'!T6</f>
        <v>563</v>
      </c>
      <c r="K8" s="1">
        <f>'[1]USUARIS DEIXALLERIES'!G24</f>
        <v>261</v>
      </c>
      <c r="M8" s="77">
        <f>'[1]DEIXALLERIES'!H86</f>
        <v>3.12</v>
      </c>
      <c r="N8" s="78">
        <f>'[1]DEIXALLERIES'!H99</f>
        <v>12.94</v>
      </c>
      <c r="O8" s="79">
        <f>'[1]DEIXALLERIES'!H125</f>
        <v>0</v>
      </c>
    </row>
    <row r="9" spans="1:15" ht="19.5" customHeight="1">
      <c r="A9" s="48" t="s">
        <v>1</v>
      </c>
      <c r="C9" s="68">
        <f>'[1]DEIXALLERIES'!T71</f>
        <v>25.38</v>
      </c>
      <c r="D9" s="54">
        <f>'[1]DEIXALLERIES'!T6</f>
        <v>0</v>
      </c>
      <c r="E9" s="54">
        <f>'[1]DEIXALLERIES'!T32</f>
        <v>1.2</v>
      </c>
      <c r="F9" s="54">
        <f>'[1]DEIXALLERIES'!T19</f>
        <v>13.62</v>
      </c>
      <c r="G9" s="69">
        <f>'[1]DEIXALLERIES'!T58</f>
        <v>7.08</v>
      </c>
      <c r="H9" s="69">
        <f>'[1]DEIXALLERIES'!T45</f>
        <v>6.02</v>
      </c>
      <c r="I9" s="90">
        <f aca="true" t="shared" si="0" ref="I9:I19">SUM(C9:H9)</f>
        <v>53.3</v>
      </c>
      <c r="J9" s="2">
        <f>'[1]USUARIS DEIXALLERIES'!T7</f>
        <v>515</v>
      </c>
      <c r="K9" s="2">
        <f>'[1]USUARIS DEIXALLERIES'!G25</f>
        <v>222</v>
      </c>
      <c r="M9" s="70">
        <f>'[1]DEIXALLERIES'!H87</f>
        <v>5.4</v>
      </c>
      <c r="N9" s="53">
        <f>'[1]DEIXALLERIES'!H100</f>
        <v>7.93</v>
      </c>
      <c r="O9" s="80">
        <f>'[1]DEIXALLERIES'!H126</f>
        <v>3.14</v>
      </c>
    </row>
    <row r="10" spans="1:15" ht="19.5" customHeight="1">
      <c r="A10" s="48" t="s">
        <v>2</v>
      </c>
      <c r="C10" s="68">
        <f>'[1]DEIXALLERIES'!T72</f>
        <v>35.2</v>
      </c>
      <c r="D10" s="54">
        <f>'[1]DEIXALLERIES'!T7</f>
        <v>0</v>
      </c>
      <c r="E10" s="54">
        <f>'[1]DEIXALLERIES'!T33</f>
        <v>0.74</v>
      </c>
      <c r="F10" s="54">
        <f>'[1]DEIXALLERIES'!T20</f>
        <v>15.3</v>
      </c>
      <c r="G10" s="69">
        <f>'[1]DEIXALLERIES'!T59</f>
        <v>13.54</v>
      </c>
      <c r="H10" s="69">
        <f>'[1]DEIXALLERIES'!T46</f>
        <v>10.7</v>
      </c>
      <c r="I10" s="90">
        <f t="shared" si="0"/>
        <v>75.48</v>
      </c>
      <c r="J10" s="2">
        <f>'[1]USUARIS DEIXALLERIES'!T8</f>
        <v>510</v>
      </c>
      <c r="K10" s="2">
        <f>'[1]USUARIS DEIXALLERIES'!G26</f>
        <v>216</v>
      </c>
      <c r="M10" s="70">
        <f>'[1]DEIXALLERIES'!H88</f>
        <v>8.26</v>
      </c>
      <c r="N10" s="53">
        <f>'[1]DEIXALLERIES'!H101</f>
        <v>15.5</v>
      </c>
      <c r="O10" s="80">
        <f>'[1]DEIXALLERIES'!H127</f>
        <v>0</v>
      </c>
    </row>
    <row r="11" spans="1:15" ht="19.5" customHeight="1">
      <c r="A11" s="48" t="s">
        <v>3</v>
      </c>
      <c r="C11" s="68">
        <f>'[1]DEIXALLERIES'!T73</f>
        <v>15.98</v>
      </c>
      <c r="D11" s="54">
        <f>'[1]DEIXALLERIES'!T8</f>
        <v>1.09</v>
      </c>
      <c r="E11" s="54">
        <f>'[1]DEIXALLERIES'!T34</f>
        <v>2.12</v>
      </c>
      <c r="F11" s="54">
        <f>'[1]DEIXALLERIES'!T21</f>
        <v>19.46</v>
      </c>
      <c r="G11" s="69">
        <f>'[1]DEIXALLERIES'!T60</f>
        <v>10.9</v>
      </c>
      <c r="H11" s="69">
        <f>'[1]DEIXALLERIES'!T47</f>
        <v>11.02</v>
      </c>
      <c r="I11" s="90">
        <f t="shared" si="0"/>
        <v>60.57000000000001</v>
      </c>
      <c r="J11" s="2">
        <f>'[1]USUARIS DEIXALLERIES'!T9</f>
        <v>575</v>
      </c>
      <c r="K11" s="2">
        <f>'[1]USUARIS DEIXALLERIES'!G27</f>
        <v>245</v>
      </c>
      <c r="M11" s="70">
        <f>'[1]DEIXALLERIES'!H89</f>
        <v>9.58</v>
      </c>
      <c r="N11" s="53">
        <f>'[1]DEIXALLERIES'!H102</f>
        <v>5.54</v>
      </c>
      <c r="O11" s="80">
        <f>'[1]DEIXALLERIES'!H128</f>
        <v>0</v>
      </c>
    </row>
    <row r="12" spans="1:15" ht="19.5" customHeight="1">
      <c r="A12" s="48" t="s">
        <v>4</v>
      </c>
      <c r="C12" s="68">
        <f>'[1]DEIXALLERIES'!T74</f>
        <v>28.36</v>
      </c>
      <c r="D12" s="54">
        <f>'[1]DEIXALLERIES'!T9</f>
        <v>2.02</v>
      </c>
      <c r="E12" s="54">
        <f>'[1]DEIXALLERIES'!T35</f>
        <v>1.44</v>
      </c>
      <c r="F12" s="54">
        <f>'[1]DEIXALLERIES'!T22</f>
        <v>10.16</v>
      </c>
      <c r="G12" s="69">
        <f>'[1]DEIXALLERIES'!T61</f>
        <v>8.2</v>
      </c>
      <c r="H12" s="69">
        <f>'[1]DEIXALLERIES'!T48</f>
        <v>10.44</v>
      </c>
      <c r="I12" s="90">
        <f t="shared" si="0"/>
        <v>60.620000000000005</v>
      </c>
      <c r="J12" s="2">
        <f>'[1]USUARIS DEIXALLERIES'!T10</f>
        <v>580</v>
      </c>
      <c r="K12" s="2">
        <f>'[1]USUARIS DEIXALLERIES'!G28</f>
        <v>216</v>
      </c>
      <c r="M12" s="70">
        <f>'[1]DEIXALLERIES'!H90</f>
        <v>17.78</v>
      </c>
      <c r="N12" s="53">
        <f>'[1]DEIXALLERIES'!H103</f>
        <v>7.84</v>
      </c>
      <c r="O12" s="80">
        <f>'[1]DEIXALLERIES'!H129</f>
        <v>0</v>
      </c>
    </row>
    <row r="13" spans="1:15" ht="19.5" customHeight="1">
      <c r="A13" s="48" t="s">
        <v>5</v>
      </c>
      <c r="C13" s="70">
        <f>'[1]DEIXALLERIES'!T75</f>
        <v>34.58</v>
      </c>
      <c r="D13" s="51">
        <f>'[1]DEIXALLERIES'!T10</f>
        <v>0</v>
      </c>
      <c r="E13" s="51">
        <f>'[1]DEIXALLERIES'!T36</f>
        <v>1.06</v>
      </c>
      <c r="F13" s="51">
        <f>'[1]DEIXALLERIES'!T23</f>
        <v>14.76</v>
      </c>
      <c r="G13" s="53">
        <f>'[1]DEIXALLERIES'!T62</f>
        <v>8.2</v>
      </c>
      <c r="H13" s="53">
        <f>'[1]DEIXALLERIES'!T49</f>
        <v>13.74</v>
      </c>
      <c r="I13" s="90">
        <f t="shared" si="0"/>
        <v>72.33999999999999</v>
      </c>
      <c r="J13" s="42">
        <f>'[1]USUARIS DEIXALLERIES'!T11</f>
        <v>596</v>
      </c>
      <c r="K13" s="42">
        <f>'[1]USUARIS DEIXALLERIES'!G29</f>
        <v>275</v>
      </c>
      <c r="M13" s="70">
        <f>'[1]DEIXALLERIES'!H91</f>
        <v>12.8</v>
      </c>
      <c r="N13" s="53">
        <f>'[1]DEIXALLERIES'!H104</f>
        <v>14.92</v>
      </c>
      <c r="O13" s="80">
        <f>'[1]DEIXALLERIES'!H130</f>
        <v>2</v>
      </c>
    </row>
    <row r="14" spans="1:15" ht="19.5" customHeight="1">
      <c r="A14" s="48" t="s">
        <v>6</v>
      </c>
      <c r="C14" s="70">
        <f>'[1]DEIXALLERIES'!T76</f>
        <v>40.9</v>
      </c>
      <c r="D14" s="51">
        <f>'[1]DEIXALLERIES'!T11</f>
        <v>0</v>
      </c>
      <c r="E14" s="51">
        <f>'[1]DEIXALLERIES'!T37</f>
        <v>1.14</v>
      </c>
      <c r="F14" s="51">
        <f>'[1]DEIXALLERIES'!T24</f>
        <v>16.8</v>
      </c>
      <c r="G14" s="53">
        <f>'[1]DEIXALLERIES'!T63</f>
        <v>10.5</v>
      </c>
      <c r="H14" s="53">
        <f>'[1]DEIXALLERIES'!T50</f>
        <v>10.98</v>
      </c>
      <c r="I14" s="90">
        <f t="shared" si="0"/>
        <v>80.32000000000001</v>
      </c>
      <c r="J14" s="42">
        <f>'[1]USUARIS DEIXALLERIES'!T12</f>
        <v>818</v>
      </c>
      <c r="K14" s="42">
        <f>'[1]USUARIS DEIXALLERIES'!G30</f>
        <v>277</v>
      </c>
      <c r="M14" s="70">
        <f>'[1]DEIXALLERIES'!H92</f>
        <v>15.14</v>
      </c>
      <c r="N14" s="53">
        <f>'[1]DEIXALLERIES'!H105</f>
        <v>12.1</v>
      </c>
      <c r="O14" s="80">
        <f>'[1]DEIXALLERIES'!H131</f>
        <v>0</v>
      </c>
    </row>
    <row r="15" spans="1:15" ht="19.5" customHeight="1">
      <c r="A15" s="48" t="s">
        <v>7</v>
      </c>
      <c r="C15" s="70">
        <f>'[1]DEIXALLERIES'!T77</f>
        <v>39.66</v>
      </c>
      <c r="D15" s="51">
        <f>'[1]DEIXALLERIES'!T12</f>
        <v>0</v>
      </c>
      <c r="E15" s="51">
        <f>'[1]DEIXALLERIES'!T38</f>
        <v>1.3</v>
      </c>
      <c r="F15" s="51">
        <f>'[1]DEIXALLERIES'!T25</f>
        <v>14.54</v>
      </c>
      <c r="G15" s="53">
        <f>'[1]DEIXALLERIES'!T64</f>
        <v>16.38</v>
      </c>
      <c r="H15" s="53">
        <f>'[1]DEIXALLERIES'!T51</f>
        <v>11.4</v>
      </c>
      <c r="I15" s="90">
        <f t="shared" si="0"/>
        <v>83.28</v>
      </c>
      <c r="J15" s="42">
        <f>'[1]USUARIS DEIXALLERIES'!T13</f>
        <v>730</v>
      </c>
      <c r="K15" s="42">
        <f>'[1]USUARIS DEIXALLERIES'!G31</f>
        <v>183</v>
      </c>
      <c r="M15" s="70">
        <f>'[1]DEIXALLERIES'!H93</f>
        <v>8.66</v>
      </c>
      <c r="N15" s="53">
        <f>'[1]DEIXALLERIES'!H106</f>
        <v>24.76</v>
      </c>
      <c r="O15" s="80">
        <f>'[1]DEIXALLERIES'!H132</f>
        <v>0</v>
      </c>
    </row>
    <row r="16" spans="1:15" ht="19.5" customHeight="1">
      <c r="A16" s="48" t="s">
        <v>18</v>
      </c>
      <c r="C16" s="70">
        <f>'[1]DEIXALLERIES'!T78</f>
        <v>24.7</v>
      </c>
      <c r="D16" s="51">
        <f>'[1]DEIXALLERIES'!T13</f>
        <v>0.58</v>
      </c>
      <c r="E16" s="51">
        <f>'[1]DEIXALLERIES'!T39</f>
        <v>0.86</v>
      </c>
      <c r="F16" s="51">
        <f>'[1]DEIXALLERIES'!T26</f>
        <v>23.2</v>
      </c>
      <c r="G16" s="53">
        <f>'[1]DEIXALLERIES'!T65</f>
        <v>8.64</v>
      </c>
      <c r="H16" s="53">
        <f>'[1]DEIXALLERIES'!T52</f>
        <v>15.34</v>
      </c>
      <c r="I16" s="90">
        <f t="shared" si="0"/>
        <v>73.32</v>
      </c>
      <c r="J16" s="42">
        <f>'[1]USUARIS DEIXALLERIES'!T14</f>
        <v>750</v>
      </c>
      <c r="K16" s="42">
        <f>'[1]USUARIS DEIXALLERIES'!G32</f>
        <v>247</v>
      </c>
      <c r="M16" s="70">
        <f>'[1]DEIXALLERIES'!H94</f>
        <v>11.74</v>
      </c>
      <c r="N16" s="53">
        <f>'[1]DEIXALLERIES'!H107</f>
        <v>14.68</v>
      </c>
      <c r="O16" s="80">
        <f>'[1]DEIXALLERIES'!H133</f>
        <v>0</v>
      </c>
    </row>
    <row r="17" spans="1:15" ht="19.5" customHeight="1">
      <c r="A17" s="48" t="s">
        <v>8</v>
      </c>
      <c r="C17" s="70">
        <f>'[1]DEIXALLERIES'!T79</f>
        <v>23.68</v>
      </c>
      <c r="D17" s="51">
        <v>0</v>
      </c>
      <c r="E17" s="51">
        <f>'[1]DEIXALLERIES'!T40</f>
        <v>0.88</v>
      </c>
      <c r="F17" s="51">
        <f>'[1]DEIXALLERIES'!T27</f>
        <v>14.34</v>
      </c>
      <c r="G17" s="53">
        <f>'[1]DEIXALLERIES'!T66</f>
        <v>16.38</v>
      </c>
      <c r="H17" s="53">
        <f>'[1]DEIXALLERIES'!T53</f>
        <v>11.02</v>
      </c>
      <c r="I17" s="90">
        <f t="shared" si="0"/>
        <v>66.3</v>
      </c>
      <c r="J17" s="42">
        <f>'[1]USUARIS DEIXALLERIES'!T15</f>
        <v>783</v>
      </c>
      <c r="K17" s="42">
        <f>'[1]USUARIS DEIXALLERIES'!G33</f>
        <v>217</v>
      </c>
      <c r="M17" s="70">
        <f>'[1]DEIXALLERIES'!H95</f>
        <v>14.77</v>
      </c>
      <c r="N17" s="53">
        <f>'[1]DEIXALLERIES'!H108</f>
        <v>9.68</v>
      </c>
      <c r="O17" s="80">
        <f>'[1]DEIXALLERIES'!H134</f>
        <v>0</v>
      </c>
    </row>
    <row r="18" spans="1:15" ht="19.5" customHeight="1">
      <c r="A18" s="48" t="s">
        <v>9</v>
      </c>
      <c r="C18" s="70">
        <f>'[1]DEIXALLERIES'!T80</f>
        <v>24.66</v>
      </c>
      <c r="D18" s="51">
        <v>0</v>
      </c>
      <c r="E18" s="51">
        <f>'[1]DEIXALLERIES'!T41</f>
        <v>1.18</v>
      </c>
      <c r="F18" s="51">
        <f>'[1]DEIXALLERIES'!T28</f>
        <v>21.28</v>
      </c>
      <c r="G18" s="53">
        <f>'[1]DEIXALLERIES'!T67</f>
        <v>11.94</v>
      </c>
      <c r="H18" s="53">
        <f>'[1]DEIXALLERIES'!T54</f>
        <v>18.97</v>
      </c>
      <c r="I18" s="90">
        <f t="shared" si="0"/>
        <v>78.03</v>
      </c>
      <c r="J18" s="42">
        <f>'[1]USUARIS DEIXALLERIES'!T16</f>
        <v>823</v>
      </c>
      <c r="K18" s="42">
        <f>'[1]USUARIS DEIXALLERIES'!G34</f>
        <v>215</v>
      </c>
      <c r="M18" s="70">
        <f>'[1]DEIXALLERIES'!H96</f>
        <v>4.54</v>
      </c>
      <c r="N18" s="53">
        <f>'[1]DEIXALLERIES'!H109</f>
        <v>15.94</v>
      </c>
      <c r="O18" s="80">
        <f>'[1]DEIXALLERIES'!H135</f>
        <v>0</v>
      </c>
    </row>
    <row r="19" spans="1:15" ht="19.5" customHeight="1" thickBot="1">
      <c r="A19" s="48" t="s">
        <v>10</v>
      </c>
      <c r="C19" s="71">
        <f>'[1]DEIXALLERIES'!T81</f>
        <v>37.74</v>
      </c>
      <c r="D19" s="72">
        <f>'[1]DEIXALLERIES'!T16</f>
        <v>0</v>
      </c>
      <c r="E19" s="72">
        <f>'[1]DEIXALLERIES'!T42</f>
        <v>0</v>
      </c>
      <c r="F19" s="72">
        <f>'[1]DEIXALLERIES'!T29</f>
        <v>19.82</v>
      </c>
      <c r="G19" s="73">
        <f>'[1]DEIXALLERIES'!T68</f>
        <v>12.22</v>
      </c>
      <c r="H19" s="73">
        <f>'[1]DEIXALLERIES'!T55</f>
        <v>16.76</v>
      </c>
      <c r="I19" s="91">
        <f t="shared" si="0"/>
        <v>86.54</v>
      </c>
      <c r="J19" s="43">
        <f>'[1]USUARIS DEIXALLERIES'!T17</f>
        <v>833</v>
      </c>
      <c r="K19" s="43">
        <f>'[1]USUARIS DEIXALLERIES'!G35</f>
        <v>260</v>
      </c>
      <c r="M19" s="71">
        <f>'[1]DEIXALLERIES'!H97</f>
        <v>7.86</v>
      </c>
      <c r="N19" s="73">
        <f>'[1]DEIXALLERIES'!H110</f>
        <v>13.22</v>
      </c>
      <c r="O19" s="81">
        <f>'[1]DEIXALLERIES'!H136</f>
        <v>0</v>
      </c>
    </row>
    <row r="20" spans="1:15" ht="19.5" customHeight="1" thickBot="1">
      <c r="A20" s="4"/>
      <c r="C20" s="57"/>
      <c r="D20" s="57"/>
      <c r="E20" s="57"/>
      <c r="F20" s="57"/>
      <c r="G20" s="57"/>
      <c r="H20" s="57"/>
      <c r="I20" s="57"/>
      <c r="J20" s="7"/>
      <c r="K20" s="7"/>
      <c r="M20" s="82"/>
      <c r="N20" s="82"/>
      <c r="O20" s="83"/>
    </row>
    <row r="21" spans="1:15" ht="19.5" customHeight="1" thickBot="1">
      <c r="A21" s="31" t="s">
        <v>14</v>
      </c>
      <c r="C21" s="74">
        <f aca="true" t="shared" si="1" ref="C21:K21">SUM(C8:C19)</f>
        <v>354.94000000000005</v>
      </c>
      <c r="D21" s="75">
        <f t="shared" si="1"/>
        <v>3.6900000000000004</v>
      </c>
      <c r="E21" s="75">
        <f t="shared" si="1"/>
        <v>12.760000000000002</v>
      </c>
      <c r="F21" s="75">
        <f t="shared" si="1"/>
        <v>200.7</v>
      </c>
      <c r="G21" s="76">
        <f t="shared" si="1"/>
        <v>130.39</v>
      </c>
      <c r="H21" s="76">
        <f t="shared" si="1"/>
        <v>148.35</v>
      </c>
      <c r="I21" s="92">
        <f t="shared" si="1"/>
        <v>850.8299999999999</v>
      </c>
      <c r="J21" s="49">
        <f t="shared" si="1"/>
        <v>8076</v>
      </c>
      <c r="K21" s="49">
        <f t="shared" si="1"/>
        <v>2834</v>
      </c>
      <c r="M21" s="84">
        <f>SUM(M8:M19)</f>
        <v>119.64999999999999</v>
      </c>
      <c r="N21" s="85">
        <f>SUM(N8:N19)</f>
        <v>155.05</v>
      </c>
      <c r="O21" s="86">
        <f>SUM(O8:O19)</f>
        <v>5.140000000000001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/>
  <mergeCells count="1">
    <mergeCell ref="M5:O5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8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2014-03-17T07:46:28Z</cp:lastPrinted>
  <dcterms:created xsi:type="dcterms:W3CDTF">2008-05-28T16:13:29Z</dcterms:created>
  <dcterms:modified xsi:type="dcterms:W3CDTF">2017-01-16T09:19:56Z</dcterms:modified>
  <cp:category/>
  <cp:version/>
  <cp:contentType/>
  <cp:contentStatus/>
</cp:coreProperties>
</file>