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26" windowWidth="15480" windowHeight="6330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<sst xmlns="http://schemas.openxmlformats.org/spreadsheetml/2006/main" count="72" uniqueCount="38">
  <si>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</si>
  <si>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</si>
  <si>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</si>
  <si>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</si>
  <si>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</si>
  <si>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</si>
  <si>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</si>
  <si>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</si>
  <si>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</si>
  <si>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</si>
  <si>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</si>
  <si>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MONTMELÓ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</si>
  <si>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</si>
  <si>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</si>
  <si>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</si>
  <si>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</si>
  <si>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</si>
  <si>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</si>
  <si>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</si>
  <si>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</si>
  <si>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PAPER I CARTRÓ (Tn)</t>
  </si>
  <si>
    <t>ENVASOS LLEUGERS (Tn)</t>
  </si>
  <si>
    <t>VIDRE (Tn)</t>
  </si>
  <si>
    <t>Resta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</si>
  <si>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</si>
  <si>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</si>
  <si>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</si>
  <si>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</si>
  <si>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</si>
  <si>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</si>
  <si>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</si>
  <si>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</si>
  <si>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2016</t>
  </si>
  <si>
    <t>SERVEI DE RECOLLIDA D'ORGÀNICA, RESTA, PORTA A PORTA DE PAPER I CARTRÓ COMERCIAL, 2016</t>
  </si>
  <si>
    <t>SERVEI DE DEIXALLERIA, 2016</t>
  </si>
  <si>
    <t>Orgànica Comerços</t>
  </si>
  <si>
    <t>Orgànica Mercat</t>
  </si>
  <si>
    <t>Orgànica domiciliària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</si>
</sst>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4" borderId="0" applyNumberFormat="0" applyBorder="0" applyAlignment="0" applyProtection="0"/>
    <xf numFmtId="0" fontId="41" fillId="18" borderId="1" applyNumberFormat="0" applyAlignment="0" applyProtection="0"/>
    <xf numFmtId="0" fontId="42" fillId="19" borderId="2" applyNumberFormat="0" applyAlignment="0" applyProtection="0"/>
    <xf numFmtId="0" fontId="4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5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4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7" fillId="18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50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Alignment="1" applyProtection="1">
      <alignment/>
      <protection hidden="1"/>
    </xf>
    <xf numFmtId="4" fontId="51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51" fillId="0" borderId="19" xfId="0" applyNumberFormat="1" applyFont="1" applyBorder="1" applyAlignment="1" applyProtection="1">
      <alignment horizontal="center"/>
      <protection hidden="1"/>
    </xf>
    <xf numFmtId="0" fontId="51" fillId="0" borderId="19" xfId="0" applyFont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51" fillId="34" borderId="11" xfId="0" applyFont="1" applyFill="1" applyBorder="1" applyAlignment="1" applyProtection="1">
      <alignment horizontal="center" wrapText="1"/>
      <protection hidden="1"/>
    </xf>
    <xf numFmtId="0" fontId="51" fillId="34" borderId="12" xfId="0" applyFont="1" applyFill="1" applyBorder="1" applyAlignment="1" applyProtection="1">
      <alignment horizontal="center" wrapText="1"/>
      <protection hidden="1"/>
    </xf>
    <xf numFmtId="0" fontId="52" fillId="34" borderId="29" xfId="0" applyFont="1" applyFill="1" applyBorder="1" applyAlignment="1" applyProtection="1">
      <alignment horizontal="center" wrapText="1"/>
      <protection hidden="1"/>
    </xf>
    <xf numFmtId="4" fontId="4" fillId="34" borderId="19" xfId="0" applyNumberFormat="1" applyFont="1" applyFill="1" applyBorder="1" applyAlignment="1" applyProtection="1">
      <alignment horizontal="center"/>
      <protection hidden="1"/>
    </xf>
    <xf numFmtId="4" fontId="52" fillId="34" borderId="19" xfId="0" applyNumberFormat="1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25"/>
          <c:w val="0.9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22594332"/>
        <c:axId val="2022397"/>
      </c:bar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6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575"/>
          <c:w val="0.9407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I'!$F$8:$F$19</c:f>
              <c:numCache/>
            </c:numRef>
          </c:val>
        </c:ser>
        <c:gapWidth val="55"/>
        <c:axId val="33858778"/>
        <c:axId val="36293547"/>
      </c:bar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8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4"/>
          <c:w val="0.934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I'!$H$8:$H$19</c:f>
              <c:numCache/>
            </c:numRef>
          </c:val>
        </c:ser>
        <c:gapWidth val="55"/>
        <c:axId val="58206468"/>
        <c:axId val="54096165"/>
      </c:bar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6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4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9"/>
          <c:w val="0.906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I'!$J$8:$J$19</c:f>
              <c:numCache/>
            </c:numRef>
          </c:val>
        </c:ser>
        <c:gapWidth val="92"/>
        <c:axId val="17103438"/>
        <c:axId val="19713215"/>
      </c:bar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03438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75"/>
          <c:w val="0.896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43201208"/>
        <c:axId val="53266553"/>
      </c:bar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1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5"/>
          <c:w val="0.964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9636930"/>
        <c:axId val="19623507"/>
      </c:bar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963693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5</xdr:row>
      <xdr:rowOff>9525</xdr:rowOff>
    </xdr:from>
    <xdr:to>
      <xdr:col>16</xdr:col>
      <xdr:colOff>561975</xdr:colOff>
      <xdr:row>22</xdr:row>
      <xdr:rowOff>28575</xdr:rowOff>
    </xdr:to>
    <xdr:graphicFrame>
      <xdr:nvGraphicFramePr>
        <xdr:cNvPr id="1" name="13 Gráfico"/>
        <xdr:cNvGraphicFramePr/>
      </xdr:nvGraphicFramePr>
      <xdr:xfrm>
        <a:off x="9629775" y="1247775"/>
        <a:ext cx="4876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22</xdr:row>
      <xdr:rowOff>228600</xdr:rowOff>
    </xdr:from>
    <xdr:to>
      <xdr:col>7</xdr:col>
      <xdr:colOff>104775</xdr:colOff>
      <xdr:row>40</xdr:row>
      <xdr:rowOff>133350</xdr:rowOff>
    </xdr:to>
    <xdr:graphicFrame>
      <xdr:nvGraphicFramePr>
        <xdr:cNvPr id="2" name="10 Gráfico"/>
        <xdr:cNvGraphicFramePr/>
      </xdr:nvGraphicFramePr>
      <xdr:xfrm>
        <a:off x="676275" y="5800725"/>
        <a:ext cx="55435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23</xdr:row>
      <xdr:rowOff>28575</xdr:rowOff>
    </xdr:from>
    <xdr:to>
      <xdr:col>13</xdr:col>
      <xdr:colOff>542925</xdr:colOff>
      <xdr:row>40</xdr:row>
      <xdr:rowOff>161925</xdr:rowOff>
    </xdr:to>
    <xdr:graphicFrame>
      <xdr:nvGraphicFramePr>
        <xdr:cNvPr id="3" name="Chart 10"/>
        <xdr:cNvGraphicFramePr/>
      </xdr:nvGraphicFramePr>
      <xdr:xfrm>
        <a:off x="6686550" y="5848350"/>
        <a:ext cx="56007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371475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2198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A4">
            <v>10196.75</v>
          </cell>
        </row>
        <row r="5">
          <cell r="AA5">
            <v>9562.9</v>
          </cell>
        </row>
        <row r="6">
          <cell r="AA6">
            <v>10019</v>
          </cell>
        </row>
        <row r="7">
          <cell r="AA7">
            <v>10055.26</v>
          </cell>
        </row>
        <row r="8">
          <cell r="AA8">
            <v>11107.38</v>
          </cell>
        </row>
        <row r="9">
          <cell r="AA9">
            <v>9925.41</v>
          </cell>
        </row>
        <row r="10">
          <cell r="AA10">
            <v>10660.54</v>
          </cell>
        </row>
        <row r="11">
          <cell r="AA11">
            <v>9529.09</v>
          </cell>
        </row>
        <row r="12">
          <cell r="AA12">
            <v>11183.6</v>
          </cell>
        </row>
        <row r="13">
          <cell r="AA13">
            <v>9750.7</v>
          </cell>
        </row>
        <row r="14">
          <cell r="AA14">
            <v>11720.43</v>
          </cell>
        </row>
        <row r="15">
          <cell r="AA15">
            <v>11554.46</v>
          </cell>
        </row>
        <row r="17">
          <cell r="AA17">
            <v>200</v>
          </cell>
        </row>
        <row r="18">
          <cell r="AA18">
            <v>250</v>
          </cell>
        </row>
        <row r="22">
          <cell r="AA22">
            <v>20</v>
          </cell>
        </row>
        <row r="23">
          <cell r="AA23">
            <v>12</v>
          </cell>
        </row>
        <row r="24">
          <cell r="AA24">
            <v>180</v>
          </cell>
        </row>
        <row r="27">
          <cell r="AA27">
            <v>140</v>
          </cell>
        </row>
        <row r="28">
          <cell r="AA28">
            <v>320</v>
          </cell>
        </row>
        <row r="43">
          <cell r="AA43">
            <v>2020</v>
          </cell>
        </row>
        <row r="44">
          <cell r="AA44">
            <v>2000</v>
          </cell>
        </row>
        <row r="45">
          <cell r="AA45">
            <v>2060</v>
          </cell>
        </row>
        <row r="46">
          <cell r="AA46">
            <v>3400</v>
          </cell>
        </row>
        <row r="47">
          <cell r="AA47">
            <v>2980</v>
          </cell>
        </row>
        <row r="48">
          <cell r="AA48">
            <v>3380</v>
          </cell>
        </row>
        <row r="49">
          <cell r="AA49">
            <v>4380</v>
          </cell>
        </row>
        <row r="50">
          <cell r="AA50">
            <v>1320</v>
          </cell>
        </row>
        <row r="51">
          <cell r="AA51">
            <v>3520</v>
          </cell>
        </row>
        <row r="52">
          <cell r="AA52">
            <v>2980</v>
          </cell>
        </row>
        <row r="53">
          <cell r="AA53">
            <v>2960</v>
          </cell>
        </row>
        <row r="54">
          <cell r="AA54">
            <v>2420</v>
          </cell>
        </row>
        <row r="70">
          <cell r="AA70">
            <v>8021</v>
          </cell>
        </row>
        <row r="71">
          <cell r="AA71">
            <v>7964.75</v>
          </cell>
        </row>
        <row r="72">
          <cell r="AA72">
            <v>10027.51</v>
          </cell>
        </row>
        <row r="73">
          <cell r="AA73">
            <v>9236.75</v>
          </cell>
        </row>
        <row r="74">
          <cell r="AA74">
            <v>12239.34</v>
          </cell>
        </row>
        <row r="75">
          <cell r="AA75">
            <v>8912.74</v>
          </cell>
        </row>
        <row r="76">
          <cell r="AA76">
            <v>9453.880000000001</v>
          </cell>
        </row>
        <row r="77">
          <cell r="AA77">
            <v>8304.71</v>
          </cell>
        </row>
        <row r="78">
          <cell r="AA78">
            <v>9121.59</v>
          </cell>
        </row>
        <row r="79">
          <cell r="AA79">
            <v>10353.3</v>
          </cell>
        </row>
        <row r="80">
          <cell r="AA80">
            <v>9231.85</v>
          </cell>
        </row>
        <row r="81">
          <cell r="AA81">
            <v>9483.57</v>
          </cell>
        </row>
        <row r="84">
          <cell r="AA84">
            <v>135.63</v>
          </cell>
        </row>
        <row r="85">
          <cell r="AA85">
            <v>31.72</v>
          </cell>
        </row>
        <row r="86">
          <cell r="AA86">
            <v>103.73</v>
          </cell>
        </row>
        <row r="87">
          <cell r="AA87">
            <v>36.84</v>
          </cell>
        </row>
        <row r="88">
          <cell r="AA88">
            <v>37.19</v>
          </cell>
        </row>
        <row r="89">
          <cell r="AA89">
            <v>39.47</v>
          </cell>
        </row>
        <row r="90">
          <cell r="AA90">
            <v>42.5</v>
          </cell>
        </row>
        <row r="91">
          <cell r="AA91">
            <v>40.67</v>
          </cell>
        </row>
        <row r="93">
          <cell r="AA93">
            <v>81.98</v>
          </cell>
        </row>
        <row r="94">
          <cell r="AA94">
            <v>64.73</v>
          </cell>
        </row>
        <row r="110">
          <cell r="AA110">
            <v>11166.5</v>
          </cell>
        </row>
        <row r="111">
          <cell r="AA111">
            <v>8143.33</v>
          </cell>
        </row>
        <row r="112">
          <cell r="AA112">
            <v>8979.11</v>
          </cell>
        </row>
        <row r="113">
          <cell r="AA113">
            <v>11087.67</v>
          </cell>
        </row>
        <row r="114">
          <cell r="AA114">
            <v>5360</v>
          </cell>
        </row>
        <row r="115">
          <cell r="AA115">
            <v>16211.58</v>
          </cell>
        </row>
        <row r="116">
          <cell r="AA116">
            <v>7956</v>
          </cell>
        </row>
        <row r="117">
          <cell r="AA117">
            <v>8000</v>
          </cell>
        </row>
        <row r="118">
          <cell r="AA118">
            <v>10119.35</v>
          </cell>
        </row>
        <row r="119">
          <cell r="AA119">
            <v>11027.5</v>
          </cell>
        </row>
        <row r="120">
          <cell r="AA120">
            <v>8960.5</v>
          </cell>
        </row>
        <row r="121">
          <cell r="AA121">
            <v>19300</v>
          </cell>
        </row>
        <row r="125">
          <cell r="AA125">
            <v>158</v>
          </cell>
        </row>
        <row r="126">
          <cell r="AA126">
            <v>255.88</v>
          </cell>
        </row>
        <row r="137">
          <cell r="AA137">
            <v>28860</v>
          </cell>
        </row>
        <row r="138">
          <cell r="AA138">
            <v>29500</v>
          </cell>
        </row>
        <row r="151">
          <cell r="AA151">
            <v>187580</v>
          </cell>
        </row>
        <row r="152">
          <cell r="AA152">
            <v>179300</v>
          </cell>
        </row>
        <row r="153">
          <cell r="AA153">
            <v>179320</v>
          </cell>
        </row>
        <row r="154">
          <cell r="AA154">
            <v>189240</v>
          </cell>
        </row>
        <row r="155">
          <cell r="AA155">
            <v>193780</v>
          </cell>
        </row>
        <row r="156">
          <cell r="AA156">
            <v>195680</v>
          </cell>
        </row>
        <row r="157">
          <cell r="AA157">
            <v>184260</v>
          </cell>
        </row>
        <row r="158">
          <cell r="AA158">
            <v>174920</v>
          </cell>
        </row>
        <row r="159">
          <cell r="AA159">
            <v>179660</v>
          </cell>
        </row>
        <row r="160">
          <cell r="AA160">
            <v>183160</v>
          </cell>
        </row>
        <row r="161">
          <cell r="AA161">
            <v>180040</v>
          </cell>
        </row>
        <row r="162">
          <cell r="AA162">
            <v>192060</v>
          </cell>
        </row>
      </sheetData>
      <sheetData sheetId="1">
        <row r="5">
          <cell r="S5">
            <v>1.42</v>
          </cell>
        </row>
        <row r="6">
          <cell r="S6">
            <v>0.74</v>
          </cell>
        </row>
        <row r="7">
          <cell r="S7">
            <v>0.47</v>
          </cell>
        </row>
        <row r="8">
          <cell r="S8">
            <v>1.24</v>
          </cell>
        </row>
        <row r="9">
          <cell r="S9">
            <v>0.7</v>
          </cell>
        </row>
        <row r="10">
          <cell r="S10">
            <v>0.92</v>
          </cell>
        </row>
        <row r="11">
          <cell r="S11">
            <v>1.46</v>
          </cell>
        </row>
        <row r="12">
          <cell r="S12">
            <v>1.64</v>
          </cell>
        </row>
        <row r="13">
          <cell r="S13">
            <v>1.4</v>
          </cell>
        </row>
        <row r="14">
          <cell r="S14">
            <v>0.86</v>
          </cell>
        </row>
        <row r="15">
          <cell r="S15">
            <v>0.56</v>
          </cell>
        </row>
        <row r="16">
          <cell r="S16">
            <v>0.66</v>
          </cell>
        </row>
        <row r="18">
          <cell r="S18">
            <v>7.56</v>
          </cell>
        </row>
        <row r="19">
          <cell r="S19">
            <v>10.2</v>
          </cell>
        </row>
        <row r="20">
          <cell r="S20">
            <v>10.31</v>
          </cell>
        </row>
        <row r="21">
          <cell r="S21">
            <v>9.54</v>
          </cell>
        </row>
        <row r="22">
          <cell r="S22">
            <v>9.16</v>
          </cell>
        </row>
        <row r="23">
          <cell r="S23">
            <v>11.52</v>
          </cell>
        </row>
        <row r="24">
          <cell r="S24">
            <v>9.98</v>
          </cell>
        </row>
        <row r="25">
          <cell r="S25">
            <v>13.54</v>
          </cell>
        </row>
        <row r="26">
          <cell r="S26">
            <v>9.46</v>
          </cell>
        </row>
        <row r="27">
          <cell r="S27">
            <v>7.48</v>
          </cell>
        </row>
        <row r="28">
          <cell r="S28">
            <v>8.94</v>
          </cell>
        </row>
        <row r="29">
          <cell r="S29">
            <v>4.82</v>
          </cell>
        </row>
        <row r="31">
          <cell r="S31">
            <v>0.76</v>
          </cell>
        </row>
        <row r="32">
          <cell r="S32">
            <v>1.66</v>
          </cell>
        </row>
        <row r="34">
          <cell r="S34">
            <v>2.48</v>
          </cell>
        </row>
        <row r="35">
          <cell r="S35">
            <v>1.08</v>
          </cell>
        </row>
        <row r="36">
          <cell r="S36">
            <v>1.34</v>
          </cell>
        </row>
        <row r="37">
          <cell r="S37">
            <v>1.74</v>
          </cell>
        </row>
        <row r="38">
          <cell r="S38">
            <v>0.72</v>
          </cell>
        </row>
        <row r="39">
          <cell r="S39">
            <v>2.12</v>
          </cell>
        </row>
        <row r="40">
          <cell r="S40">
            <v>0.8</v>
          </cell>
        </row>
        <row r="41">
          <cell r="S41">
            <v>0.86</v>
          </cell>
        </row>
        <row r="42">
          <cell r="S42">
            <v>1.18</v>
          </cell>
        </row>
        <row r="44">
          <cell r="S44">
            <v>3.9</v>
          </cell>
        </row>
        <row r="45">
          <cell r="S45">
            <v>1.64</v>
          </cell>
        </row>
        <row r="46">
          <cell r="S46">
            <v>1.5</v>
          </cell>
        </row>
        <row r="47">
          <cell r="S47">
            <v>2.72</v>
          </cell>
        </row>
        <row r="48">
          <cell r="S48">
            <v>1.95</v>
          </cell>
        </row>
        <row r="49">
          <cell r="S49">
            <v>1.54</v>
          </cell>
        </row>
        <row r="50">
          <cell r="S50">
            <v>1.6</v>
          </cell>
        </row>
        <row r="51">
          <cell r="S51">
            <v>2.08</v>
          </cell>
        </row>
        <row r="52">
          <cell r="S52">
            <v>1.98</v>
          </cell>
        </row>
        <row r="53">
          <cell r="S53">
            <v>1.5</v>
          </cell>
        </row>
        <row r="54">
          <cell r="S54">
            <v>1.95</v>
          </cell>
        </row>
        <row r="55">
          <cell r="S55">
            <v>3.86</v>
          </cell>
        </row>
        <row r="57">
          <cell r="S57">
            <v>3.61</v>
          </cell>
        </row>
        <row r="58">
          <cell r="S58">
            <v>4.55</v>
          </cell>
        </row>
        <row r="59">
          <cell r="S59">
            <v>6.36</v>
          </cell>
        </row>
        <row r="60">
          <cell r="S60">
            <v>2.44</v>
          </cell>
        </row>
        <row r="61">
          <cell r="S61">
            <v>3.78</v>
          </cell>
        </row>
        <row r="62">
          <cell r="S62">
            <v>3.88</v>
          </cell>
        </row>
        <row r="63">
          <cell r="S63">
            <v>4.9</v>
          </cell>
        </row>
        <row r="64">
          <cell r="S64">
            <v>4.94</v>
          </cell>
        </row>
        <row r="65">
          <cell r="S65">
            <v>4.42</v>
          </cell>
        </row>
        <row r="66">
          <cell r="S66">
            <v>2.28</v>
          </cell>
        </row>
        <row r="67">
          <cell r="S67">
            <v>1.94</v>
          </cell>
        </row>
        <row r="68">
          <cell r="S68">
            <v>2.4</v>
          </cell>
        </row>
        <row r="70">
          <cell r="S70">
            <v>6.9</v>
          </cell>
        </row>
        <row r="71">
          <cell r="S71">
            <v>6.38</v>
          </cell>
        </row>
        <row r="72">
          <cell r="S72">
            <v>7.16</v>
          </cell>
        </row>
        <row r="73">
          <cell r="S73">
            <v>11.78</v>
          </cell>
        </row>
        <row r="74">
          <cell r="S74">
            <v>12.46</v>
          </cell>
        </row>
        <row r="75">
          <cell r="S75">
            <v>6.6</v>
          </cell>
        </row>
        <row r="76">
          <cell r="S76">
            <v>7.46</v>
          </cell>
        </row>
        <row r="78">
          <cell r="S78">
            <v>5.3</v>
          </cell>
        </row>
        <row r="79">
          <cell r="S79">
            <v>6.24</v>
          </cell>
        </row>
        <row r="80">
          <cell r="S80">
            <v>3.34</v>
          </cell>
        </row>
        <row r="81">
          <cell r="S81">
            <v>5.5</v>
          </cell>
        </row>
      </sheetData>
      <sheetData sheetId="2">
        <row r="6">
          <cell r="S6">
            <v>504</v>
          </cell>
        </row>
        <row r="7">
          <cell r="S7">
            <v>335</v>
          </cell>
        </row>
        <row r="8">
          <cell r="S8">
            <v>392</v>
          </cell>
        </row>
        <row r="9">
          <cell r="S9">
            <v>386</v>
          </cell>
        </row>
        <row r="10">
          <cell r="S10">
            <v>409</v>
          </cell>
        </row>
        <row r="11">
          <cell r="S11">
            <v>450</v>
          </cell>
        </row>
        <row r="12">
          <cell r="S12">
            <v>473</v>
          </cell>
        </row>
        <row r="13">
          <cell r="S13">
            <v>399</v>
          </cell>
        </row>
        <row r="14">
          <cell r="S14">
            <v>443</v>
          </cell>
        </row>
        <row r="15">
          <cell r="S15">
            <v>375</v>
          </cell>
        </row>
        <row r="16">
          <cell r="S16">
            <v>448</v>
          </cell>
        </row>
        <row r="17">
          <cell r="S17">
            <v>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C15" sqref="C1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11</v>
      </c>
      <c r="D2" s="4"/>
    </row>
    <row r="3" spans="1:2" ht="19.5" customHeight="1">
      <c r="A3" s="6"/>
      <c r="B3" s="6"/>
    </row>
    <row r="4" ht="19.5" customHeight="1">
      <c r="C4" s="7" t="s">
        <v>32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04" t="s">
        <v>20</v>
      </c>
      <c r="D6" s="105"/>
      <c r="E6" s="105"/>
      <c r="F6" s="106"/>
      <c r="H6" s="98" t="s">
        <v>21</v>
      </c>
      <c r="I6" s="99"/>
      <c r="J6" s="100"/>
      <c r="K6" s="8"/>
      <c r="L6" s="101" t="s">
        <v>22</v>
      </c>
      <c r="M6" s="102"/>
      <c r="N6" s="103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12</v>
      </c>
      <c r="D7" s="12" t="s">
        <v>13</v>
      </c>
      <c r="E7" s="12" t="s">
        <v>18</v>
      </c>
      <c r="F7" s="13" t="s">
        <v>15</v>
      </c>
      <c r="G7" s="14"/>
      <c r="H7" s="15" t="s">
        <v>12</v>
      </c>
      <c r="I7" s="16" t="s">
        <v>14</v>
      </c>
      <c r="J7" s="17" t="s">
        <v>16</v>
      </c>
      <c r="K7" s="18"/>
      <c r="L7" s="19" t="s">
        <v>12</v>
      </c>
      <c r="M7" s="20" t="s">
        <v>14</v>
      </c>
      <c r="N7" s="21" t="s">
        <v>16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53">
        <f>('[1]Recollides'!AA4)/1000</f>
        <v>10.19675</v>
      </c>
      <c r="D9" s="53">
        <f>('[1]Recollides'!AA17)/1000</f>
        <v>0.2</v>
      </c>
      <c r="E9" s="53">
        <f>('[1]Recollides'!AA30)/1000</f>
        <v>0</v>
      </c>
      <c r="F9" s="53">
        <f aca="true" t="shared" si="0" ref="F9:F20">SUM(C9:E9)</f>
        <v>10.396749999999999</v>
      </c>
      <c r="G9" s="54"/>
      <c r="H9" s="55">
        <f>('[1]Recollides'!AA70)/1000</f>
        <v>8.021</v>
      </c>
      <c r="I9" s="56">
        <f>('[1]Recollides'!AA83)/1000</f>
        <v>0</v>
      </c>
      <c r="J9" s="53">
        <f>SUM(H9:I9)</f>
        <v>8.021</v>
      </c>
      <c r="K9" s="57"/>
      <c r="L9" s="53">
        <f>('[1]Recollides'!AA110)/1000</f>
        <v>11.1665</v>
      </c>
      <c r="M9" s="56">
        <f>('[1]Recollides'!AA123)/1000</f>
        <v>0</v>
      </c>
      <c r="N9" s="53">
        <f>SUM(L9:M9)</f>
        <v>11.1665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53">
        <f>('[1]Recollides'!AA5)/1000</f>
        <v>9.562899999999999</v>
      </c>
      <c r="D10" s="53">
        <f>('[1]Recollides'!AA18)/1000</f>
        <v>0.25</v>
      </c>
      <c r="E10" s="53">
        <f>('[1]Recollides'!AA31)/1000</f>
        <v>0</v>
      </c>
      <c r="F10" s="53">
        <f t="shared" si="0"/>
        <v>9.812899999999999</v>
      </c>
      <c r="G10" s="54"/>
      <c r="H10" s="55">
        <f>('[1]Recollides'!AA71)/1000</f>
        <v>7.96475</v>
      </c>
      <c r="I10" s="56">
        <f>('[1]Recollides'!AA84)/1000</f>
        <v>0.13563</v>
      </c>
      <c r="J10" s="53">
        <f>SUM(H10:I10)</f>
        <v>8.100380000000001</v>
      </c>
      <c r="K10" s="57"/>
      <c r="L10" s="53">
        <f>('[1]Recollides'!AA111)/1000</f>
        <v>8.14333</v>
      </c>
      <c r="M10" s="56">
        <f>('[1]Recollides'!AA124)/1000</f>
        <v>0</v>
      </c>
      <c r="N10" s="53">
        <f>SUM(L10:M10)</f>
        <v>8.14333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53">
        <f>('[1]Recollides'!AA6)/1000</f>
        <v>10.019</v>
      </c>
      <c r="D11" s="53">
        <f>('[1]Recollides'!AA19)/1000</f>
        <v>0</v>
      </c>
      <c r="E11" s="53">
        <f>('[1]Recollides'!AA32)/1000</f>
        <v>0</v>
      </c>
      <c r="F11" s="53">
        <f t="shared" si="0"/>
        <v>10.019</v>
      </c>
      <c r="G11" s="54"/>
      <c r="H11" s="55">
        <f>('[1]Recollides'!AA72)/1000</f>
        <v>10.02751</v>
      </c>
      <c r="I11" s="56">
        <f>('[1]Recollides'!AA85)/1000</f>
        <v>0.03172</v>
      </c>
      <c r="J11" s="53">
        <f>SUM(H11:I11)</f>
        <v>10.05923</v>
      </c>
      <c r="K11" s="57"/>
      <c r="L11" s="53">
        <f>('[1]Recollides'!AA112)/1000</f>
        <v>8.97911</v>
      </c>
      <c r="M11" s="56">
        <f>('[1]Recollides'!AA125)/1000</f>
        <v>0.158</v>
      </c>
      <c r="N11" s="53">
        <f>SUM(L11:M11)</f>
        <v>9.13711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53">
        <f>('[1]Recollides'!AA7)/1000</f>
        <v>10.05526</v>
      </c>
      <c r="D12" s="53">
        <f>('[1]Recollides'!AA20)/1000</f>
        <v>0</v>
      </c>
      <c r="E12" s="53">
        <f>('[1]Recollides'!AA33)/1000</f>
        <v>0</v>
      </c>
      <c r="F12" s="53">
        <f t="shared" si="0"/>
        <v>10.05526</v>
      </c>
      <c r="G12" s="54"/>
      <c r="H12" s="55">
        <f>('[1]Recollides'!AA73)/1000</f>
        <v>9.23675</v>
      </c>
      <c r="I12" s="56">
        <f>('[1]Recollides'!AA86)/1000</f>
        <v>0.10373</v>
      </c>
      <c r="J12" s="53">
        <f>SUM(H12:I12)</f>
        <v>9.340480000000001</v>
      </c>
      <c r="K12" s="57"/>
      <c r="L12" s="53">
        <f>('[1]Recollides'!AA113)/1000</f>
        <v>11.08767</v>
      </c>
      <c r="M12" s="56">
        <f>('[1]Recollides'!AA126)/1000</f>
        <v>0.25588</v>
      </c>
      <c r="N12" s="53">
        <f>SUM(L12:M12)</f>
        <v>11.343549999999999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53">
        <f>('[1]Recollides'!AA8)/1000</f>
        <v>11.10738</v>
      </c>
      <c r="D13" s="53">
        <f>('[1]Recollides'!AA21)/1000</f>
        <v>0</v>
      </c>
      <c r="E13" s="53">
        <f>('[1]Recollides'!AA34)/1000</f>
        <v>0</v>
      </c>
      <c r="F13" s="53">
        <f t="shared" si="0"/>
        <v>11.10738</v>
      </c>
      <c r="G13" s="54"/>
      <c r="H13" s="55">
        <f>('[1]Recollides'!AA74)/1000</f>
        <v>12.23934</v>
      </c>
      <c r="I13" s="56">
        <f>('[1]Recollides'!AA87)/1000</f>
        <v>0.036840000000000005</v>
      </c>
      <c r="J13" s="53">
        <f aca="true" t="shared" si="1" ref="J13:J20">SUM(H13:I13)</f>
        <v>12.27618</v>
      </c>
      <c r="K13" s="57"/>
      <c r="L13" s="53">
        <f>('[1]Recollides'!AA114)/1000</f>
        <v>5.36</v>
      </c>
      <c r="M13" s="56">
        <f>('[1]Recollides'!AA127)/1000</f>
        <v>0</v>
      </c>
      <c r="N13" s="53">
        <f>SUM(L13:M13)</f>
        <v>5.36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53">
        <f>('[1]Recollides'!AA9)/1000</f>
        <v>9.92541</v>
      </c>
      <c r="D14" s="53">
        <f>('[1]Recollides'!AA22)/1000</f>
        <v>0.02</v>
      </c>
      <c r="E14" s="53">
        <f>('[1]Recollides'!AA35)/1000</f>
        <v>0</v>
      </c>
      <c r="F14" s="53">
        <f t="shared" si="0"/>
        <v>9.945409999999999</v>
      </c>
      <c r="G14" s="54"/>
      <c r="H14" s="55">
        <f>('[1]Recollides'!AA75)/1000</f>
        <v>8.91274</v>
      </c>
      <c r="I14" s="56">
        <f>('[1]Recollides'!AA88)/1000</f>
        <v>0.03719</v>
      </c>
      <c r="J14" s="53">
        <f t="shared" si="1"/>
        <v>8.94993</v>
      </c>
      <c r="K14" s="57"/>
      <c r="L14" s="53">
        <f>('[1]Recollides'!AA115)/1000</f>
        <v>16.21158</v>
      </c>
      <c r="M14" s="56">
        <f>('[1]Recollides'!AA128)/1000</f>
        <v>0</v>
      </c>
      <c r="N14" s="53">
        <f aca="true" t="shared" si="2" ref="N14:N20">SUM(L14:M14)</f>
        <v>16.21158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53">
        <f>('[1]Recollides'!AA10)/1000</f>
        <v>10.660540000000001</v>
      </c>
      <c r="D15" s="53">
        <f>('[1]Recollides'!AA23)/1000</f>
        <v>0.012</v>
      </c>
      <c r="E15" s="53">
        <f>('[1]Recollides'!AA36)/1000</f>
        <v>0</v>
      </c>
      <c r="F15" s="53">
        <f t="shared" si="0"/>
        <v>10.672540000000001</v>
      </c>
      <c r="G15" s="54"/>
      <c r="H15" s="55">
        <f>('[1]Recollides'!AA76)/1000</f>
        <v>9.453880000000002</v>
      </c>
      <c r="I15" s="56">
        <f>('[1]Recollides'!AA89)/1000</f>
        <v>0.03947</v>
      </c>
      <c r="J15" s="53">
        <f t="shared" si="1"/>
        <v>9.493350000000001</v>
      </c>
      <c r="K15" s="57"/>
      <c r="L15" s="53">
        <f>('[1]Recollides'!AA116)/1000</f>
        <v>7.956</v>
      </c>
      <c r="M15" s="56">
        <f>('[1]Recollides'!AA129)/1000</f>
        <v>0</v>
      </c>
      <c r="N15" s="53">
        <f t="shared" si="2"/>
        <v>7.956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53">
        <f>('[1]Recollides'!AA11)/1000</f>
        <v>9.52909</v>
      </c>
      <c r="D16" s="53">
        <f>('[1]Recollides'!AA24)/1000</f>
        <v>0.18</v>
      </c>
      <c r="E16" s="53">
        <f>('[1]Recollides'!AA37)/1000</f>
        <v>0</v>
      </c>
      <c r="F16" s="53">
        <f t="shared" si="0"/>
        <v>9.70909</v>
      </c>
      <c r="G16" s="54"/>
      <c r="H16" s="55">
        <f>('[1]Recollides'!AA77)/1000</f>
        <v>8.304709999999998</v>
      </c>
      <c r="I16" s="56">
        <f>('[1]Recollides'!AA90)/1000</f>
        <v>0.0425</v>
      </c>
      <c r="J16" s="53">
        <f t="shared" si="1"/>
        <v>8.347209999999999</v>
      </c>
      <c r="K16" s="57"/>
      <c r="L16" s="53">
        <f>('[1]Recollides'!AA117)/1000</f>
        <v>8</v>
      </c>
      <c r="M16" s="56">
        <f>('[1]Recollides'!AA130)/1000</f>
        <v>0</v>
      </c>
      <c r="N16" s="53">
        <f t="shared" si="2"/>
        <v>8</v>
      </c>
      <c r="O16" s="25"/>
      <c r="P16" s="2"/>
      <c r="Q16" s="2"/>
      <c r="S16" s="2"/>
      <c r="T16" s="2"/>
    </row>
    <row r="17" spans="1:20" ht="19.5" customHeight="1">
      <c r="A17" s="26" t="s">
        <v>19</v>
      </c>
      <c r="C17" s="53">
        <f>('[1]Recollides'!AA12)/1000</f>
        <v>11.1836</v>
      </c>
      <c r="D17" s="53">
        <f>('[1]Recollides'!AA25)/1000</f>
        <v>0</v>
      </c>
      <c r="E17" s="53">
        <f>('[1]Recollides'!AA38)/1000</f>
        <v>0</v>
      </c>
      <c r="F17" s="53">
        <f t="shared" si="0"/>
        <v>11.1836</v>
      </c>
      <c r="G17" s="54"/>
      <c r="H17" s="55">
        <f>('[1]Recollides'!AA78)/1000</f>
        <v>9.12159</v>
      </c>
      <c r="I17" s="56">
        <f>('[1]Recollides'!AA91)/1000</f>
        <v>0.040670000000000005</v>
      </c>
      <c r="J17" s="53">
        <f t="shared" si="1"/>
        <v>9.16226</v>
      </c>
      <c r="K17" s="57"/>
      <c r="L17" s="53">
        <f>('[1]Recollides'!AA118)/1000</f>
        <v>10.11935</v>
      </c>
      <c r="M17" s="56">
        <f>('[1]Recollides'!AA131)/1000</f>
        <v>0</v>
      </c>
      <c r="N17" s="53">
        <f t="shared" si="2"/>
        <v>10.11935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53">
        <f>('[1]Recollides'!AA13)/1000</f>
        <v>9.7507</v>
      </c>
      <c r="D18" s="53">
        <f>('[1]Recollides'!AA26)/1000</f>
        <v>0</v>
      </c>
      <c r="E18" s="53">
        <f>('[1]Recollides'!AA39)/1000</f>
        <v>0</v>
      </c>
      <c r="F18" s="53">
        <f t="shared" si="0"/>
        <v>9.7507</v>
      </c>
      <c r="G18" s="54"/>
      <c r="H18" s="55">
        <f>('[1]Recollides'!AA79)/1000</f>
        <v>10.353299999999999</v>
      </c>
      <c r="I18" s="56">
        <f>('[1]Recollides'!AA92)/1000</f>
        <v>0</v>
      </c>
      <c r="J18" s="53">
        <f t="shared" si="1"/>
        <v>10.353299999999999</v>
      </c>
      <c r="K18" s="57"/>
      <c r="L18" s="53">
        <f>('[1]Recollides'!AA119)/1000</f>
        <v>11.0275</v>
      </c>
      <c r="M18" s="56">
        <f>('[1]Recollides'!AA132)/1000</f>
        <v>0</v>
      </c>
      <c r="N18" s="53">
        <f t="shared" si="2"/>
        <v>11.0275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53">
        <f>('[1]Recollides'!AA14)/1000</f>
        <v>11.72043</v>
      </c>
      <c r="D19" s="53">
        <f>('[1]Recollides'!AA27)/1000</f>
        <v>0.14</v>
      </c>
      <c r="E19" s="53">
        <f>('[1]Recollides'!AA40)/1000</f>
        <v>0</v>
      </c>
      <c r="F19" s="53">
        <f t="shared" si="0"/>
        <v>11.860430000000001</v>
      </c>
      <c r="G19" s="54"/>
      <c r="H19" s="55">
        <f>('[1]Recollides'!AA80)/1000</f>
        <v>9.23185</v>
      </c>
      <c r="I19" s="56">
        <f>('[1]Recollides'!AA93)/1000</f>
        <v>0.08198</v>
      </c>
      <c r="J19" s="53">
        <f t="shared" si="1"/>
        <v>9.31383</v>
      </c>
      <c r="K19" s="57"/>
      <c r="L19" s="53">
        <f>('[1]Recollides'!AA120)/1000</f>
        <v>8.9605</v>
      </c>
      <c r="M19" s="56">
        <f>('[1]Recollides'!AA133)/1000</f>
        <v>0</v>
      </c>
      <c r="N19" s="53">
        <f t="shared" si="2"/>
        <v>8.9605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53">
        <f>('[1]Recollides'!AA15)/1000</f>
        <v>11.554459999999999</v>
      </c>
      <c r="D20" s="53">
        <f>('[1]Recollides'!AA28)/1000</f>
        <v>0.32</v>
      </c>
      <c r="E20" s="53">
        <f>('[1]Recollides'!AA41)/1000</f>
        <v>0</v>
      </c>
      <c r="F20" s="53">
        <f t="shared" si="0"/>
        <v>11.87446</v>
      </c>
      <c r="G20" s="54"/>
      <c r="H20" s="55">
        <f>('[1]Recollides'!AA81)/1000</f>
        <v>9.48357</v>
      </c>
      <c r="I20" s="56">
        <f>('[1]Recollides'!AA94)/1000</f>
        <v>0.06473000000000001</v>
      </c>
      <c r="J20" s="53">
        <f t="shared" si="1"/>
        <v>9.548300000000001</v>
      </c>
      <c r="K20" s="57"/>
      <c r="L20" s="53">
        <f>('[1]Recollides'!AA121)/1000</f>
        <v>19.3</v>
      </c>
      <c r="M20" s="56">
        <f>('[1]Recollides'!AA134)/1000</f>
        <v>0</v>
      </c>
      <c r="N20" s="53">
        <f t="shared" si="2"/>
        <v>19.3</v>
      </c>
      <c r="O20" s="25"/>
      <c r="P20" s="2"/>
      <c r="Q20" s="2"/>
      <c r="S20" s="2"/>
      <c r="T20" s="2"/>
    </row>
    <row r="21" spans="3:20" ht="19.5" customHeight="1" thickBot="1">
      <c r="C21" s="58"/>
      <c r="D21" s="58"/>
      <c r="E21" s="58"/>
      <c r="F21" s="58"/>
      <c r="G21" s="58"/>
      <c r="H21" s="59"/>
      <c r="I21" s="59"/>
      <c r="J21" s="59"/>
      <c r="K21" s="60"/>
      <c r="L21" s="59"/>
      <c r="M21" s="59"/>
      <c r="N21" s="59"/>
      <c r="O21" s="28"/>
      <c r="P21" s="2"/>
      <c r="Q21" s="2"/>
      <c r="S21" s="2"/>
      <c r="T21" s="2"/>
    </row>
    <row r="22" spans="1:15" s="30" customFormat="1" ht="19.5" customHeight="1" thickBot="1">
      <c r="A22" s="29" t="s">
        <v>16</v>
      </c>
      <c r="C22" s="61">
        <f>SUM(C9:C20)</f>
        <v>125.26552000000001</v>
      </c>
      <c r="D22" s="61">
        <f>SUM(D9:D20)</f>
        <v>1.122</v>
      </c>
      <c r="E22" s="61">
        <f>SUM(E9:E20)</f>
        <v>0</v>
      </c>
      <c r="F22" s="61">
        <f>SUM(C22:E22)</f>
        <v>126.38752000000001</v>
      </c>
      <c r="G22" s="62"/>
      <c r="H22" s="63">
        <f>SUM(H9:H20)</f>
        <v>112.35099</v>
      </c>
      <c r="I22" s="64">
        <f>SUM(I9:I20)</f>
        <v>0.61446</v>
      </c>
      <c r="J22" s="64">
        <f>SUM(H22:I22)</f>
        <v>112.96544999999999</v>
      </c>
      <c r="K22" s="65"/>
      <c r="L22" s="66">
        <f>SUM(L9:L20)</f>
        <v>126.31154</v>
      </c>
      <c r="M22" s="66">
        <f>SUM(M9:M20)</f>
        <v>0.41388</v>
      </c>
      <c r="N22" s="66">
        <f>SUM(L22:M22)</f>
        <v>126.72542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75" zoomScaleNormal="75" workbookViewId="0" topLeftCell="A1">
      <selection activeCell="I14" sqref="I14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13.8515625" style="39" customWidth="1"/>
    <col min="4" max="4" width="12.28125" style="39" bestFit="1" customWidth="1"/>
    <col min="5" max="5" width="13.421875" style="87" customWidth="1"/>
    <col min="6" max="6" width="13.57421875" style="87" customWidth="1"/>
    <col min="7" max="7" width="9.57421875" style="87" customWidth="1"/>
    <col min="8" max="8" width="12.7109375" style="39" bestFit="1" customWidth="1"/>
    <col min="9" max="9" width="7.8515625" style="39" customWidth="1"/>
    <col min="10" max="10" width="22.57421875" style="39" bestFit="1" customWidth="1"/>
    <col min="11" max="11" width="11.140625" style="39" customWidth="1"/>
    <col min="12" max="12" width="7.28125" style="39" customWidth="1"/>
    <col min="13" max="13" width="22.8515625" style="39" customWidth="1"/>
    <col min="14" max="16384" width="11.00390625" style="39" customWidth="1"/>
  </cols>
  <sheetData>
    <row r="1" spans="1:22" s="2" customFormat="1" ht="19.5" customHeight="1">
      <c r="A1" s="37"/>
      <c r="B1" s="4"/>
      <c r="C1" s="5"/>
      <c r="D1" s="4"/>
      <c r="E1" s="89"/>
      <c r="F1" s="89"/>
      <c r="G1" s="89"/>
      <c r="H1" s="4"/>
      <c r="I1" s="5"/>
      <c r="J1" s="5"/>
      <c r="K1" s="5"/>
      <c r="L1" s="5"/>
      <c r="M1" s="5"/>
      <c r="N1" s="5"/>
      <c r="P1" s="5"/>
      <c r="Q1" s="5"/>
      <c r="R1" s="5"/>
      <c r="S1" s="5"/>
      <c r="U1" s="5"/>
      <c r="V1" s="5"/>
    </row>
    <row r="2" spans="1:22" s="2" customFormat="1" ht="19.5" customHeight="1">
      <c r="A2" s="1"/>
      <c r="C2" s="3" t="s">
        <v>11</v>
      </c>
      <c r="D2" s="4"/>
      <c r="E2" s="89"/>
      <c r="F2" s="89"/>
      <c r="G2" s="89"/>
      <c r="H2" s="4"/>
      <c r="I2" s="5"/>
      <c r="J2" s="5"/>
      <c r="K2" s="5"/>
      <c r="L2" s="5"/>
      <c r="M2" s="5"/>
      <c r="N2" s="5"/>
      <c r="P2" s="5"/>
      <c r="Q2" s="5"/>
      <c r="R2" s="5"/>
      <c r="S2" s="5"/>
      <c r="U2" s="5"/>
      <c r="V2" s="5"/>
    </row>
    <row r="3" spans="1:22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U3" s="5"/>
      <c r="V3" s="5"/>
    </row>
    <row r="4" spans="1:22" s="2" customFormat="1" ht="19.5" customHeight="1">
      <c r="A4" s="6"/>
      <c r="B4" s="6"/>
      <c r="C4" s="38" t="s">
        <v>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U4" s="5"/>
      <c r="V4" s="5"/>
    </row>
    <row r="5" ht="19.5" customHeight="1" thickBot="1"/>
    <row r="6" spans="1:11" ht="33" customHeight="1" thickBot="1">
      <c r="A6" s="9"/>
      <c r="C6" s="92" t="s">
        <v>37</v>
      </c>
      <c r="D6" s="93" t="s">
        <v>35</v>
      </c>
      <c r="E6" s="94" t="s">
        <v>36</v>
      </c>
      <c r="F6" s="95" t="s">
        <v>16</v>
      </c>
      <c r="G6" s="39"/>
      <c r="H6" s="52" t="s">
        <v>23</v>
      </c>
      <c r="J6" s="40" t="s">
        <v>24</v>
      </c>
      <c r="K6" s="41"/>
    </row>
    <row r="7" spans="1:11" ht="15.75" thickBot="1">
      <c r="A7" s="23"/>
      <c r="C7" s="5"/>
      <c r="D7" s="87"/>
      <c r="G7" s="39"/>
      <c r="H7" s="5"/>
      <c r="J7" s="5"/>
      <c r="K7" s="41"/>
    </row>
    <row r="8" spans="1:11" ht="19.5" customHeight="1">
      <c r="A8" s="24" t="s">
        <v>0</v>
      </c>
      <c r="C8" s="53">
        <f>('[1]Recollides'!AA137)/1000</f>
        <v>28.86</v>
      </c>
      <c r="D8" s="90"/>
      <c r="E8" s="90"/>
      <c r="F8" s="90">
        <f>SUM(C8:E8)</f>
        <v>28.86</v>
      </c>
      <c r="G8" s="68"/>
      <c r="H8" s="53">
        <f>('[1]Recollides'!AA151)/1000</f>
        <v>187.58</v>
      </c>
      <c r="I8" s="68"/>
      <c r="J8" s="53">
        <f>('[1]Recollides'!AA43)/1000</f>
        <v>2.02</v>
      </c>
      <c r="K8" s="41"/>
    </row>
    <row r="9" spans="1:11" ht="19.5" customHeight="1">
      <c r="A9" s="26" t="s">
        <v>1</v>
      </c>
      <c r="C9" s="53">
        <f>('[1]Recollides'!AA138)/1000</f>
        <v>29.5</v>
      </c>
      <c r="D9" s="90"/>
      <c r="E9" s="90"/>
      <c r="F9" s="90">
        <f aca="true" t="shared" si="0" ref="F9:F19">SUM(C9:E9)</f>
        <v>29.5</v>
      </c>
      <c r="G9" s="68"/>
      <c r="H9" s="53">
        <f>('[1]Recollides'!AA152)/1000</f>
        <v>179.3</v>
      </c>
      <c r="I9" s="68"/>
      <c r="J9" s="53">
        <f>('[1]Recollides'!AA44)/1000</f>
        <v>2</v>
      </c>
      <c r="K9" s="41"/>
    </row>
    <row r="10" spans="1:11" ht="19.5" customHeight="1">
      <c r="A10" s="26" t="s">
        <v>2</v>
      </c>
      <c r="C10" s="53">
        <v>22.82</v>
      </c>
      <c r="D10" s="90">
        <v>6.22</v>
      </c>
      <c r="E10" s="90">
        <v>1.3</v>
      </c>
      <c r="F10" s="90">
        <f t="shared" si="0"/>
        <v>30.34</v>
      </c>
      <c r="G10" s="68"/>
      <c r="H10" s="53">
        <f>('[1]Recollides'!AA153)/1000</f>
        <v>179.32</v>
      </c>
      <c r="I10" s="68"/>
      <c r="J10" s="53">
        <f>('[1]Recollides'!AA45)/1000</f>
        <v>2.06</v>
      </c>
      <c r="K10" s="41"/>
    </row>
    <row r="11" spans="1:11" ht="19.5" customHeight="1">
      <c r="A11" s="26" t="s">
        <v>3</v>
      </c>
      <c r="C11" s="53">
        <v>25.14</v>
      </c>
      <c r="D11" s="90">
        <v>10.27</v>
      </c>
      <c r="E11" s="90">
        <v>1.95</v>
      </c>
      <c r="F11" s="90">
        <f t="shared" si="0"/>
        <v>37.36</v>
      </c>
      <c r="G11" s="68"/>
      <c r="H11" s="53">
        <f>('[1]Recollides'!AA154)/1000</f>
        <v>189.24</v>
      </c>
      <c r="I11" s="68"/>
      <c r="J11" s="53">
        <f>('[1]Recollides'!AA46)/1000</f>
        <v>3.4</v>
      </c>
      <c r="K11" s="41"/>
    </row>
    <row r="12" spans="1:11" ht="19.5" customHeight="1">
      <c r="A12" s="26" t="s">
        <v>4</v>
      </c>
      <c r="C12" s="53">
        <v>27.52</v>
      </c>
      <c r="D12" s="90">
        <v>10.49</v>
      </c>
      <c r="E12" s="91">
        <v>1.65</v>
      </c>
      <c r="F12" s="90">
        <f t="shared" si="0"/>
        <v>39.66</v>
      </c>
      <c r="G12" s="68"/>
      <c r="H12" s="53">
        <f>('[1]Recollides'!AA155)/1000</f>
        <v>193.78</v>
      </c>
      <c r="I12" s="68"/>
      <c r="J12" s="53">
        <f>('[1]Recollides'!AA47)/1000</f>
        <v>2.98</v>
      </c>
      <c r="K12" s="41"/>
    </row>
    <row r="13" spans="1:11" ht="19.5" customHeight="1">
      <c r="A13" s="26" t="s">
        <v>5</v>
      </c>
      <c r="C13" s="53">
        <v>24.12</v>
      </c>
      <c r="D13" s="90">
        <v>9.7</v>
      </c>
      <c r="E13" s="90">
        <v>1.66</v>
      </c>
      <c r="F13" s="90">
        <f t="shared" si="0"/>
        <v>35.48</v>
      </c>
      <c r="G13" s="68"/>
      <c r="H13" s="53">
        <f>('[1]Recollides'!AA156)/1000</f>
        <v>195.68</v>
      </c>
      <c r="I13" s="68"/>
      <c r="J13" s="53">
        <f>('[1]Recollides'!AA48)/1000</f>
        <v>3.38</v>
      </c>
      <c r="K13" s="41"/>
    </row>
    <row r="14" spans="1:11" ht="19.5" customHeight="1">
      <c r="A14" s="26" t="s">
        <v>6</v>
      </c>
      <c r="C14" s="53">
        <v>26.04</v>
      </c>
      <c r="D14" s="90">
        <v>9.64</v>
      </c>
      <c r="E14" s="90">
        <v>1.84</v>
      </c>
      <c r="F14" s="90">
        <f t="shared" si="0"/>
        <v>37.52</v>
      </c>
      <c r="G14" s="68"/>
      <c r="H14" s="53">
        <f>('[1]Recollides'!AA157)/1000</f>
        <v>184.26</v>
      </c>
      <c r="I14" s="68"/>
      <c r="J14" s="53">
        <f>('[1]Recollides'!AA49)/1000</f>
        <v>4.38</v>
      </c>
      <c r="K14" s="41"/>
    </row>
    <row r="15" spans="1:11" ht="19.5" customHeight="1">
      <c r="A15" s="26" t="s">
        <v>7</v>
      </c>
      <c r="C15" s="53">
        <v>26.5</v>
      </c>
      <c r="D15" s="90">
        <v>7.55</v>
      </c>
      <c r="E15" s="90">
        <v>1.21</v>
      </c>
      <c r="F15" s="90">
        <f t="shared" si="0"/>
        <v>35.26</v>
      </c>
      <c r="G15" s="68"/>
      <c r="H15" s="53">
        <f>('[1]Recollides'!AA158)/1000</f>
        <v>174.92</v>
      </c>
      <c r="I15" s="68"/>
      <c r="J15" s="53">
        <f>('[1]Recollides'!AA50)/1000</f>
        <v>1.32</v>
      </c>
      <c r="K15" s="41"/>
    </row>
    <row r="16" spans="1:11" ht="19.5" customHeight="1">
      <c r="A16" s="26" t="s">
        <v>19</v>
      </c>
      <c r="C16" s="53">
        <v>27.76</v>
      </c>
      <c r="D16" s="90">
        <v>9.63</v>
      </c>
      <c r="E16" s="90">
        <v>1.59</v>
      </c>
      <c r="F16" s="90">
        <f t="shared" si="0"/>
        <v>38.980000000000004</v>
      </c>
      <c r="G16" s="68"/>
      <c r="H16" s="53">
        <f>('[1]Recollides'!AA159)/1000</f>
        <v>179.66</v>
      </c>
      <c r="I16" s="68"/>
      <c r="J16" s="53">
        <f>('[1]Recollides'!AA51)/1000</f>
        <v>3.52</v>
      </c>
      <c r="K16" s="41"/>
    </row>
    <row r="17" spans="1:11" ht="19.5" customHeight="1">
      <c r="A17" s="26" t="s">
        <v>8</v>
      </c>
      <c r="C17" s="53">
        <v>26.53</v>
      </c>
      <c r="D17" s="90">
        <v>9.87</v>
      </c>
      <c r="E17" s="90">
        <v>1.7</v>
      </c>
      <c r="F17" s="90">
        <f t="shared" si="0"/>
        <v>38.1</v>
      </c>
      <c r="G17" s="68"/>
      <c r="H17" s="53">
        <f>('[1]Recollides'!AA160)/1000</f>
        <v>183.16</v>
      </c>
      <c r="I17" s="68"/>
      <c r="J17" s="53">
        <f>('[1]Recollides'!AA52)/1000</f>
        <v>2.98</v>
      </c>
      <c r="K17" s="41"/>
    </row>
    <row r="18" spans="1:11" ht="19.5" customHeight="1">
      <c r="A18" s="26" t="s">
        <v>9</v>
      </c>
      <c r="C18" s="53">
        <v>22.74</v>
      </c>
      <c r="D18" s="90">
        <v>10.57</v>
      </c>
      <c r="E18" s="90">
        <v>1.45</v>
      </c>
      <c r="F18" s="90">
        <f t="shared" si="0"/>
        <v>34.760000000000005</v>
      </c>
      <c r="G18" s="68"/>
      <c r="H18" s="53">
        <f>('[1]Recollides'!AA161)/1000</f>
        <v>180.04</v>
      </c>
      <c r="I18" s="68"/>
      <c r="J18" s="53">
        <f>('[1]Recollides'!AA53)/1000</f>
        <v>2.96</v>
      </c>
      <c r="K18" s="41"/>
    </row>
    <row r="19" spans="1:11" ht="19.5" customHeight="1" thickBot="1">
      <c r="A19" s="27" t="s">
        <v>10</v>
      </c>
      <c r="C19" s="53">
        <v>23.11</v>
      </c>
      <c r="D19" s="90">
        <v>11.19</v>
      </c>
      <c r="E19" s="90">
        <v>2.14</v>
      </c>
      <c r="F19" s="90">
        <f t="shared" si="0"/>
        <v>36.44</v>
      </c>
      <c r="G19" s="68"/>
      <c r="H19" s="53">
        <f>('[1]Recollides'!AA162)/1000</f>
        <v>192.06</v>
      </c>
      <c r="I19" s="68"/>
      <c r="J19" s="53">
        <f>('[1]Recollides'!AA54)/1000</f>
        <v>2.42</v>
      </c>
      <c r="K19" s="41"/>
    </row>
    <row r="20" spans="1:11" ht="19.5" customHeight="1" thickBot="1">
      <c r="A20" s="2"/>
      <c r="C20" s="59"/>
      <c r="D20" s="88"/>
      <c r="E20" s="88"/>
      <c r="F20" s="88"/>
      <c r="G20" s="68"/>
      <c r="H20" s="59"/>
      <c r="I20" s="68"/>
      <c r="J20" s="58"/>
      <c r="K20" s="41"/>
    </row>
    <row r="21" spans="1:11" ht="19.5" customHeight="1" thickBot="1">
      <c r="A21" s="29" t="s">
        <v>16</v>
      </c>
      <c r="C21" s="96">
        <f>SUM(C8:C19)</f>
        <v>310.64</v>
      </c>
      <c r="D21" s="97">
        <f>SUM(D8:D20)</f>
        <v>95.13</v>
      </c>
      <c r="E21" s="97">
        <f>SUM(E8:E20)</f>
        <v>16.49</v>
      </c>
      <c r="F21" s="97">
        <f>SUM(F8:F19)</f>
        <v>422.26000000000005</v>
      </c>
      <c r="G21" s="68"/>
      <c r="H21" s="71">
        <f>SUM(H8:H19)</f>
        <v>2219.0000000000005</v>
      </c>
      <c r="I21" s="68"/>
      <c r="J21" s="72">
        <f>SUM(J8:J19)</f>
        <v>33.42</v>
      </c>
      <c r="K21" s="41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workbookViewId="0" topLeftCell="A1">
      <selection activeCell="F14" sqref="F14"/>
    </sheetView>
  </sheetViews>
  <sheetFormatPr defaultColWidth="11.00390625" defaultRowHeight="15"/>
  <cols>
    <col min="1" max="1" width="22.140625" style="39" customWidth="1"/>
    <col min="2" max="2" width="7.8515625" style="39" customWidth="1"/>
    <col min="3" max="6" width="18.57421875" style="39" customWidth="1"/>
    <col min="7" max="7" width="18.57421875" style="41" customWidth="1"/>
    <col min="8" max="10" width="18.57421875" style="39" customWidth="1"/>
    <col min="11" max="11" width="23.140625" style="39" customWidth="1"/>
    <col min="12" max="16384" width="11.00390625" style="39" customWidth="1"/>
  </cols>
  <sheetData>
    <row r="1" spans="1:14" s="2" customFormat="1" ht="19.5" customHeight="1">
      <c r="A1" s="3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11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34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9"/>
      <c r="C6" s="44" t="s">
        <v>25</v>
      </c>
      <c r="D6" s="45" t="s">
        <v>26</v>
      </c>
      <c r="E6" s="45" t="s">
        <v>27</v>
      </c>
      <c r="F6" s="45" t="s">
        <v>28</v>
      </c>
      <c r="G6" s="46" t="s">
        <v>29</v>
      </c>
      <c r="H6" s="46" t="s">
        <v>30</v>
      </c>
      <c r="I6" s="85" t="s">
        <v>31</v>
      </c>
      <c r="J6" s="47" t="s">
        <v>17</v>
      </c>
    </row>
    <row r="7" spans="1:10" ht="19.5" customHeight="1" thickBot="1">
      <c r="A7" s="2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48" t="s">
        <v>0</v>
      </c>
      <c r="C8" s="73">
        <f>'[1]DEIXALLERIES'!S70</f>
        <v>6.9</v>
      </c>
      <c r="D8" s="74">
        <f>'[1]DEIXALLERIES'!S5</f>
        <v>1.42</v>
      </c>
      <c r="E8" s="74">
        <f>'[1]DEIXALLERIES'!S31</f>
        <v>0.76</v>
      </c>
      <c r="F8" s="74">
        <f>'[1]DEIXALLERIES'!S18</f>
        <v>7.56</v>
      </c>
      <c r="G8" s="75">
        <f>'[1]DEIXALLERIES'!S57</f>
        <v>3.61</v>
      </c>
      <c r="H8" s="75">
        <f>'[1]DEIXALLERIES'!S44</f>
        <v>3.9</v>
      </c>
      <c r="I8" s="67">
        <f>SUM(C8:H8)</f>
        <v>24.15</v>
      </c>
      <c r="J8" s="50">
        <f>'[1]USUARIS DEIXALLERIES'!S6</f>
        <v>504</v>
      </c>
    </row>
    <row r="9" spans="1:10" ht="19.5" customHeight="1">
      <c r="A9" s="48" t="s">
        <v>1</v>
      </c>
      <c r="C9" s="76">
        <f>'[1]DEIXALLERIES'!S71</f>
        <v>6.38</v>
      </c>
      <c r="D9" s="56">
        <f>'[1]DEIXALLERIES'!S6</f>
        <v>0.74</v>
      </c>
      <c r="E9" s="56">
        <f>'[1]DEIXALLERIES'!S32</f>
        <v>1.66</v>
      </c>
      <c r="F9" s="56">
        <f>'[1]DEIXALLERIES'!S19</f>
        <v>10.2</v>
      </c>
      <c r="G9" s="77">
        <f>'[1]DEIXALLERIES'!S58</f>
        <v>4.55</v>
      </c>
      <c r="H9" s="77">
        <f>'[1]DEIXALLERIES'!S45</f>
        <v>1.64</v>
      </c>
      <c r="I9" s="69">
        <f aca="true" t="shared" si="0" ref="I9:I19">SUM(C9:H9)</f>
        <v>25.169999999999998</v>
      </c>
      <c r="J9" s="51">
        <f>'[1]USUARIS DEIXALLERIES'!S7</f>
        <v>335</v>
      </c>
    </row>
    <row r="10" spans="1:10" ht="19.5" customHeight="1">
      <c r="A10" s="48" t="s">
        <v>2</v>
      </c>
      <c r="C10" s="76">
        <f>'[1]DEIXALLERIES'!S72</f>
        <v>7.16</v>
      </c>
      <c r="D10" s="56">
        <f>'[1]DEIXALLERIES'!S7</f>
        <v>0.47</v>
      </c>
      <c r="E10" s="56">
        <f>'[1]DEIXALLERIES'!S33</f>
        <v>0</v>
      </c>
      <c r="F10" s="56">
        <f>'[1]DEIXALLERIES'!S20</f>
        <v>10.31</v>
      </c>
      <c r="G10" s="77">
        <f>'[1]DEIXALLERIES'!S59</f>
        <v>6.36</v>
      </c>
      <c r="H10" s="77">
        <f>'[1]DEIXALLERIES'!S46</f>
        <v>1.5</v>
      </c>
      <c r="I10" s="69">
        <f t="shared" si="0"/>
        <v>25.8</v>
      </c>
      <c r="J10" s="51">
        <f>'[1]USUARIS DEIXALLERIES'!S8</f>
        <v>392</v>
      </c>
    </row>
    <row r="11" spans="1:10" ht="19.5" customHeight="1">
      <c r="A11" s="48" t="s">
        <v>3</v>
      </c>
      <c r="C11" s="76">
        <f>'[1]DEIXALLERIES'!S73</f>
        <v>11.78</v>
      </c>
      <c r="D11" s="56">
        <f>'[1]DEIXALLERIES'!S8</f>
        <v>1.24</v>
      </c>
      <c r="E11" s="56">
        <f>'[1]DEIXALLERIES'!S34</f>
        <v>2.48</v>
      </c>
      <c r="F11" s="56">
        <f>'[1]DEIXALLERIES'!S21</f>
        <v>9.54</v>
      </c>
      <c r="G11" s="77">
        <f>'[1]DEIXALLERIES'!S60</f>
        <v>2.44</v>
      </c>
      <c r="H11" s="77">
        <f>'[1]DEIXALLERIES'!S47</f>
        <v>2.72</v>
      </c>
      <c r="I11" s="69">
        <f t="shared" si="0"/>
        <v>30.2</v>
      </c>
      <c r="J11" s="51">
        <f>'[1]USUARIS DEIXALLERIES'!S9</f>
        <v>386</v>
      </c>
    </row>
    <row r="12" spans="1:10" ht="19.5" customHeight="1">
      <c r="A12" s="48" t="s">
        <v>4</v>
      </c>
      <c r="C12" s="76">
        <f>'[1]DEIXALLERIES'!S74</f>
        <v>12.46</v>
      </c>
      <c r="D12" s="56">
        <f>'[1]DEIXALLERIES'!S9</f>
        <v>0.7</v>
      </c>
      <c r="E12" s="56">
        <f>'[1]DEIXALLERIES'!S35</f>
        <v>1.08</v>
      </c>
      <c r="F12" s="56">
        <f>'[1]DEIXALLERIES'!S22</f>
        <v>9.16</v>
      </c>
      <c r="G12" s="77">
        <f>'[1]DEIXALLERIES'!S61</f>
        <v>3.78</v>
      </c>
      <c r="H12" s="77">
        <f>'[1]DEIXALLERIES'!S48</f>
        <v>1.95</v>
      </c>
      <c r="I12" s="69">
        <f t="shared" si="0"/>
        <v>29.13</v>
      </c>
      <c r="J12" s="51">
        <f>'[1]USUARIS DEIXALLERIES'!S10</f>
        <v>409</v>
      </c>
    </row>
    <row r="13" spans="1:10" ht="19.5" customHeight="1">
      <c r="A13" s="48" t="s">
        <v>5</v>
      </c>
      <c r="C13" s="78">
        <f>'[1]DEIXALLERIES'!S75</f>
        <v>6.6</v>
      </c>
      <c r="D13" s="53">
        <f>'[1]DEIXALLERIES'!S10</f>
        <v>0.92</v>
      </c>
      <c r="E13" s="53">
        <f>'[1]DEIXALLERIES'!S36</f>
        <v>1.34</v>
      </c>
      <c r="F13" s="53">
        <f>'[1]DEIXALLERIES'!S23</f>
        <v>11.52</v>
      </c>
      <c r="G13" s="55">
        <f>'[1]DEIXALLERIES'!S62</f>
        <v>3.88</v>
      </c>
      <c r="H13" s="55">
        <f>'[1]DEIXALLERIES'!S49</f>
        <v>1.54</v>
      </c>
      <c r="I13" s="69">
        <f>SUM(C13:H13)</f>
        <v>25.799999999999997</v>
      </c>
      <c r="J13" s="42">
        <f>'[1]USUARIS DEIXALLERIES'!S11</f>
        <v>450</v>
      </c>
    </row>
    <row r="14" spans="1:10" ht="19.5" customHeight="1">
      <c r="A14" s="48" t="s">
        <v>6</v>
      </c>
      <c r="C14" s="78">
        <f>'[1]DEIXALLERIES'!S76</f>
        <v>7.46</v>
      </c>
      <c r="D14" s="53">
        <f>'[1]DEIXALLERIES'!S11</f>
        <v>1.46</v>
      </c>
      <c r="E14" s="53">
        <f>'[1]DEIXALLERIES'!S37</f>
        <v>1.74</v>
      </c>
      <c r="F14" s="53">
        <f>'[1]DEIXALLERIES'!S24</f>
        <v>9.98</v>
      </c>
      <c r="G14" s="55">
        <f>'[1]DEIXALLERIES'!S63</f>
        <v>4.9</v>
      </c>
      <c r="H14" s="55">
        <f>'[1]DEIXALLERIES'!S50</f>
        <v>1.6</v>
      </c>
      <c r="I14" s="69">
        <f t="shared" si="0"/>
        <v>27.14</v>
      </c>
      <c r="J14" s="42">
        <f>'[1]USUARIS DEIXALLERIES'!S12</f>
        <v>473</v>
      </c>
    </row>
    <row r="15" spans="1:10" ht="19.5" customHeight="1">
      <c r="A15" s="48" t="s">
        <v>7</v>
      </c>
      <c r="C15" s="78">
        <f>'[1]DEIXALLERIES'!S77</f>
        <v>0</v>
      </c>
      <c r="D15" s="53">
        <f>'[1]DEIXALLERIES'!S12</f>
        <v>1.64</v>
      </c>
      <c r="E15" s="53">
        <f>'[1]DEIXALLERIES'!S38</f>
        <v>0.72</v>
      </c>
      <c r="F15" s="53">
        <f>'[1]DEIXALLERIES'!S25</f>
        <v>13.54</v>
      </c>
      <c r="G15" s="55">
        <f>'[1]DEIXALLERIES'!S64</f>
        <v>4.94</v>
      </c>
      <c r="H15" s="55">
        <f>'[1]DEIXALLERIES'!S51</f>
        <v>2.08</v>
      </c>
      <c r="I15" s="69">
        <f t="shared" si="0"/>
        <v>22.92</v>
      </c>
      <c r="J15" s="42">
        <f>'[1]USUARIS DEIXALLERIES'!S13</f>
        <v>399</v>
      </c>
    </row>
    <row r="16" spans="1:10" ht="19.5" customHeight="1">
      <c r="A16" s="48" t="s">
        <v>19</v>
      </c>
      <c r="C16" s="78">
        <f>'[1]DEIXALLERIES'!S78</f>
        <v>5.3</v>
      </c>
      <c r="D16" s="53">
        <f>'[1]DEIXALLERIES'!S13</f>
        <v>1.4</v>
      </c>
      <c r="E16" s="53">
        <f>'[1]DEIXALLERIES'!S39</f>
        <v>2.12</v>
      </c>
      <c r="F16" s="53">
        <f>'[1]DEIXALLERIES'!S26</f>
        <v>9.46</v>
      </c>
      <c r="G16" s="55">
        <f>'[1]DEIXALLERIES'!S65</f>
        <v>4.42</v>
      </c>
      <c r="H16" s="55">
        <f>'[1]DEIXALLERIES'!S52</f>
        <v>1.98</v>
      </c>
      <c r="I16" s="69">
        <f t="shared" si="0"/>
        <v>24.680000000000003</v>
      </c>
      <c r="J16" s="42">
        <f>'[1]USUARIS DEIXALLERIES'!S14</f>
        <v>443</v>
      </c>
    </row>
    <row r="17" spans="1:10" ht="19.5" customHeight="1">
      <c r="A17" s="48" t="s">
        <v>8</v>
      </c>
      <c r="C17" s="78">
        <f>'[1]DEIXALLERIES'!S79</f>
        <v>6.24</v>
      </c>
      <c r="D17" s="53">
        <f>'[1]DEIXALLERIES'!S14</f>
        <v>0.86</v>
      </c>
      <c r="E17" s="53">
        <f>'[1]DEIXALLERIES'!S40</f>
        <v>0.8</v>
      </c>
      <c r="F17" s="53">
        <f>'[1]DEIXALLERIES'!S27</f>
        <v>7.48</v>
      </c>
      <c r="G17" s="55">
        <f>'[1]DEIXALLERIES'!S66</f>
        <v>2.28</v>
      </c>
      <c r="H17" s="55">
        <f>'[1]DEIXALLERIES'!S53</f>
        <v>1.5</v>
      </c>
      <c r="I17" s="69">
        <f t="shared" si="0"/>
        <v>19.16</v>
      </c>
      <c r="J17" s="42">
        <f>'[1]USUARIS DEIXALLERIES'!S15</f>
        <v>375</v>
      </c>
    </row>
    <row r="18" spans="1:10" ht="19.5" customHeight="1">
      <c r="A18" s="48" t="s">
        <v>9</v>
      </c>
      <c r="C18" s="78">
        <f>'[1]DEIXALLERIES'!S80</f>
        <v>3.34</v>
      </c>
      <c r="D18" s="53">
        <f>'[1]DEIXALLERIES'!S15</f>
        <v>0.56</v>
      </c>
      <c r="E18" s="53">
        <f>'[1]DEIXALLERIES'!S41</f>
        <v>0.86</v>
      </c>
      <c r="F18" s="53">
        <f>'[1]DEIXALLERIES'!S28</f>
        <v>8.94</v>
      </c>
      <c r="G18" s="55">
        <f>'[1]DEIXALLERIES'!S67</f>
        <v>1.94</v>
      </c>
      <c r="H18" s="55">
        <f>'[1]DEIXALLERIES'!S54</f>
        <v>1.95</v>
      </c>
      <c r="I18" s="69">
        <f t="shared" si="0"/>
        <v>17.59</v>
      </c>
      <c r="J18" s="42">
        <f>'[1]USUARIS DEIXALLERIES'!S16</f>
        <v>448</v>
      </c>
    </row>
    <row r="19" spans="1:10" ht="19.5" customHeight="1" thickBot="1">
      <c r="A19" s="48" t="s">
        <v>10</v>
      </c>
      <c r="C19" s="79">
        <f>'[1]DEIXALLERIES'!S81</f>
        <v>5.5</v>
      </c>
      <c r="D19" s="80">
        <f>'[1]DEIXALLERIES'!S16</f>
        <v>0.66</v>
      </c>
      <c r="E19" s="80">
        <f>'[1]DEIXALLERIES'!S42</f>
        <v>1.18</v>
      </c>
      <c r="F19" s="80">
        <f>'[1]DEIXALLERIES'!S29</f>
        <v>4.82</v>
      </c>
      <c r="G19" s="81">
        <f>'[1]DEIXALLERIES'!S68</f>
        <v>2.4</v>
      </c>
      <c r="H19" s="81">
        <f>'[1]DEIXALLERIES'!S55</f>
        <v>3.86</v>
      </c>
      <c r="I19" s="70">
        <f t="shared" si="0"/>
        <v>18.42</v>
      </c>
      <c r="J19" s="43">
        <f>'[1]USUARIS DEIXALLERIES'!S17</f>
        <v>424</v>
      </c>
    </row>
    <row r="20" spans="1:10" ht="19.5" customHeight="1" thickBot="1">
      <c r="A20" s="2"/>
      <c r="C20" s="59"/>
      <c r="D20" s="59"/>
      <c r="E20" s="59"/>
      <c r="F20" s="59"/>
      <c r="G20" s="59"/>
      <c r="H20" s="59"/>
      <c r="I20" s="59"/>
      <c r="J20" s="5"/>
    </row>
    <row r="21" spans="1:10" ht="19.5" customHeight="1" thickBot="1">
      <c r="A21" s="29" t="s">
        <v>15</v>
      </c>
      <c r="C21" s="82">
        <f aca="true" t="shared" si="1" ref="C21:J21">SUM(C8:C19)</f>
        <v>79.12</v>
      </c>
      <c r="D21" s="83">
        <f t="shared" si="1"/>
        <v>12.07</v>
      </c>
      <c r="E21" s="83">
        <f t="shared" si="1"/>
        <v>14.740000000000002</v>
      </c>
      <c r="F21" s="83">
        <f t="shared" si="1"/>
        <v>112.51000000000002</v>
      </c>
      <c r="G21" s="84">
        <f t="shared" si="1"/>
        <v>45.5</v>
      </c>
      <c r="H21" s="84">
        <f t="shared" si="1"/>
        <v>26.22</v>
      </c>
      <c r="I21" s="86">
        <f t="shared" si="1"/>
        <v>290.16</v>
      </c>
      <c r="J21" s="49">
        <f t="shared" si="1"/>
        <v>5038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2016-05-31T14:13:57Z</cp:lastPrinted>
  <dcterms:created xsi:type="dcterms:W3CDTF">2008-05-28T16:13:29Z</dcterms:created>
  <dcterms:modified xsi:type="dcterms:W3CDTF">2017-01-16T09:19:50Z</dcterms:modified>
  <cp:category/>
  <cp:version/>
  <cp:contentType/>
  <cp:contentStatus/>
</cp:coreProperties>
</file>