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5480" windowHeight="633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<sst xmlns="http://schemas.openxmlformats.org/spreadsheetml/2006/main" count="84" uniqueCount="49">
  <si>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</si>
  <si>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</si>
  <si>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</si>
  <si>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</si>
  <si>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</si>
  <si>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</si>
  <si>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</si>
  <si>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</si>
  <si>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</si>
  <si>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</si>
  <si>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</si>
  <si>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MONTMELÓ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</si>
  <si>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</si>
  <si>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</si>
  <si>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</si>
  <si>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</si>
  <si>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</si>
  <si>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</si>
  <si>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</si>
  <si>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</si>
  <si>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PAPER I CARTRÓ (Tn)</t>
  </si>
  <si>
    <t>ENVASOS LLEUGERS (Tn)</t>
  </si>
  <si>
    <t>VIDRE (Tn)</t>
  </si>
  <si>
    <t>Orgànica (Tn)</t>
  </si>
  <si>
    <t>Resta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</si>
  <si>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</si>
  <si>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</si>
  <si>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</si>
  <si>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</si>
  <si>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</si>
  <si>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</si>
  <si>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</si>
  <si>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</si>
  <si>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</si>
  <si>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</si>
  <si>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</si>
  <si>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</si>
  <si>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</si>
  <si>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</si>
  <si>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</si>
  <si>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</si>
  <si>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</si>
  <si>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</si>
  <si>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</si>
  <si>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</si>
  <si>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</si>
  <si>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</si>
  <si>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D'ORGÀNICA, RESTA, PORTA A PORTA DE PAPER I CARTRÓ COMERCIAL,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</si>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</sst>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4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0" fontId="4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7" fillId="18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8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8" fillId="36" borderId="19" xfId="0" applyFont="1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2" fillId="38" borderId="21" xfId="0" applyFont="1" applyFill="1" applyBorder="1" applyAlignment="1">
      <alignment horizontal="center" vertical="center"/>
    </xf>
    <xf numFmtId="0" fontId="52" fillId="38" borderId="31" xfId="0" applyFont="1" applyFill="1" applyBorder="1" applyAlignment="1">
      <alignment horizontal="center" vertical="center"/>
    </xf>
    <xf numFmtId="0" fontId="52" fillId="38" borderId="32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876232"/>
        <c:axId val="52886089"/>
      </c:barChart>
      <c:catAx>
        <c:axId val="587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86089"/>
        <c:crosses val="autoZero"/>
        <c:auto val="1"/>
        <c:lblOffset val="100"/>
        <c:tickLblSkip val="1"/>
        <c:noMultiLvlLbl val="0"/>
      </c:catAx>
      <c:valAx>
        <c:axId val="52886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6212754"/>
        <c:axId val="55914787"/>
      </c:barChart>
      <c:catAx>
        <c:axId val="621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14787"/>
        <c:crosses val="autoZero"/>
        <c:auto val="1"/>
        <c:lblOffset val="100"/>
        <c:tickLblSkip val="1"/>
        <c:noMultiLvlLbl val="0"/>
      </c:catAx>
      <c:valAx>
        <c:axId val="55914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3471036"/>
        <c:axId val="32803869"/>
      </c:barChart>
      <c:catAx>
        <c:axId val="334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3869"/>
        <c:crosses val="autoZero"/>
        <c:auto val="1"/>
        <c:lblOffset val="100"/>
        <c:tickLblSkip val="1"/>
        <c:noMultiLvlLbl val="0"/>
      </c:catAx>
      <c:valAx>
        <c:axId val="32803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75"/>
          <c:w val="0.940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6799366"/>
        <c:axId val="39867703"/>
      </c:barChart>
      <c:catAx>
        <c:axId val="26799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67703"/>
        <c:crosses val="autoZero"/>
        <c:auto val="1"/>
        <c:lblOffset val="100"/>
        <c:tickLblSkip val="1"/>
        <c:noMultiLvlLbl val="0"/>
      </c:catAx>
      <c:valAx>
        <c:axId val="39867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99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34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23265008"/>
        <c:axId val="8058481"/>
      </c:barChart>
      <c:catAx>
        <c:axId val="2326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58481"/>
        <c:crosses val="autoZero"/>
        <c:auto val="1"/>
        <c:lblOffset val="100"/>
        <c:tickLblSkip val="1"/>
        <c:noMultiLvlLbl val="0"/>
      </c:catAx>
      <c:valAx>
        <c:axId val="8058481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102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875"/>
          <c:w val="0.906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92"/>
        <c:axId val="5417466"/>
        <c:axId val="48757195"/>
      </c:barChart>
      <c:catAx>
        <c:axId val="541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57195"/>
        <c:crosses val="autoZero"/>
        <c:auto val="1"/>
        <c:lblOffset val="100"/>
        <c:tickLblSkip val="1"/>
        <c:noMultiLvlLbl val="0"/>
      </c:catAx>
      <c:valAx>
        <c:axId val="48757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46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6161572"/>
        <c:axId val="57018693"/>
      </c:barChart>
      <c:catAx>
        <c:axId val="3616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18693"/>
        <c:crosses val="autoZero"/>
        <c:auto val="1"/>
        <c:lblOffset val="100"/>
        <c:tickLblSkip val="1"/>
        <c:noMultiLvlLbl val="0"/>
      </c:catAx>
      <c:valAx>
        <c:axId val="57018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5"/>
          <c:w val="0.964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43406190"/>
        <c:axId val="55111391"/>
      </c:barChart>
      <c:catAx>
        <c:axId val="4340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11391"/>
        <c:crosses val="autoZero"/>
        <c:auto val="1"/>
        <c:lblOffset val="100"/>
        <c:tickLblSkip val="1"/>
        <c:noMultiLvlLbl val="0"/>
      </c:catAx>
      <c:valAx>
        <c:axId val="551113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340619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0</xdr:rowOff>
    </xdr:from>
    <xdr:to>
      <xdr:col>13</xdr:col>
      <xdr:colOff>447675</xdr:colOff>
      <xdr:row>22</xdr:row>
      <xdr:rowOff>19050</xdr:rowOff>
    </xdr:to>
    <xdr:graphicFrame>
      <xdr:nvGraphicFramePr>
        <xdr:cNvPr id="1" name="13 Gráfico"/>
        <xdr:cNvGraphicFramePr/>
      </xdr:nvGraphicFramePr>
      <xdr:xfrm>
        <a:off x="7991475" y="1238250"/>
        <a:ext cx="4876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23</xdr:row>
      <xdr:rowOff>0</xdr:rowOff>
    </xdr:from>
    <xdr:to>
      <xdr:col>5</xdr:col>
      <xdr:colOff>238125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819150" y="5819775"/>
        <a:ext cx="48863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352425</xdr:colOff>
      <xdr:row>22</xdr:row>
      <xdr:rowOff>228600</xdr:rowOff>
    </xdr:from>
    <xdr:to>
      <xdr:col>11</xdr:col>
      <xdr:colOff>104775</xdr:colOff>
      <xdr:row>40</xdr:row>
      <xdr:rowOff>133350</xdr:rowOff>
    </xdr:to>
    <xdr:graphicFrame>
      <xdr:nvGraphicFramePr>
        <xdr:cNvPr id="3" name="Chart 10"/>
        <xdr:cNvGraphicFramePr/>
      </xdr:nvGraphicFramePr>
      <xdr:xfrm>
        <a:off x="6305550" y="5800725"/>
        <a:ext cx="47529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371475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219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A4">
            <v>11430.28</v>
          </cell>
        </row>
        <row r="5">
          <cell r="AA5">
            <v>8523.6</v>
          </cell>
        </row>
        <row r="6">
          <cell r="AA6">
            <v>10264.27</v>
          </cell>
        </row>
        <row r="7">
          <cell r="AA7">
            <v>9527.5</v>
          </cell>
        </row>
        <row r="8">
          <cell r="AA8">
            <v>9582.2</v>
          </cell>
        </row>
        <row r="9">
          <cell r="AA9">
            <v>10389.71</v>
          </cell>
        </row>
        <row r="10">
          <cell r="AA10">
            <v>10209.48</v>
          </cell>
        </row>
        <row r="11">
          <cell r="AA11">
            <v>7766.91</v>
          </cell>
        </row>
        <row r="12">
          <cell r="AA12">
            <v>10528.52</v>
          </cell>
        </row>
        <row r="13">
          <cell r="AA13">
            <v>8975.44</v>
          </cell>
        </row>
        <row r="14">
          <cell r="AA14">
            <v>9450.220000000001</v>
          </cell>
        </row>
        <row r="15">
          <cell r="AA15">
            <v>12551.06</v>
          </cell>
        </row>
        <row r="17">
          <cell r="AA17">
            <v>140</v>
          </cell>
        </row>
        <row r="24">
          <cell r="AA24">
            <v>240</v>
          </cell>
        </row>
        <row r="28">
          <cell r="AA28">
            <v>50</v>
          </cell>
        </row>
        <row r="43">
          <cell r="AA43">
            <v>1880</v>
          </cell>
        </row>
        <row r="44">
          <cell r="AA44">
            <v>1940</v>
          </cell>
        </row>
        <row r="45">
          <cell r="AA45">
            <v>3280</v>
          </cell>
        </row>
        <row r="46">
          <cell r="AA46">
            <v>1840</v>
          </cell>
        </row>
        <row r="47">
          <cell r="AA47">
            <v>2160</v>
          </cell>
        </row>
        <row r="48">
          <cell r="AA48">
            <v>3520</v>
          </cell>
        </row>
        <row r="49">
          <cell r="AA49">
            <v>2360</v>
          </cell>
        </row>
        <row r="50">
          <cell r="AA50">
            <v>1120</v>
          </cell>
        </row>
        <row r="51">
          <cell r="AA51">
            <v>2100</v>
          </cell>
        </row>
        <row r="52">
          <cell r="AA52">
            <v>2960</v>
          </cell>
        </row>
        <row r="53">
          <cell r="AA53">
            <v>1780</v>
          </cell>
        </row>
        <row r="54">
          <cell r="AA54">
            <v>1550</v>
          </cell>
        </row>
        <row r="70">
          <cell r="AA70">
            <v>9081.4</v>
          </cell>
        </row>
        <row r="71">
          <cell r="AA71">
            <v>7563.61</v>
          </cell>
        </row>
        <row r="72">
          <cell r="AA72">
            <v>8943.83</v>
          </cell>
        </row>
        <row r="73">
          <cell r="AA73">
            <v>8453.23</v>
          </cell>
        </row>
        <row r="74">
          <cell r="AA74">
            <v>8464.71</v>
          </cell>
        </row>
        <row r="75">
          <cell r="AA75">
            <v>9388.33</v>
          </cell>
        </row>
        <row r="76">
          <cell r="AA76">
            <v>9357.8</v>
          </cell>
        </row>
        <row r="77">
          <cell r="AA77">
            <v>7484.58</v>
          </cell>
        </row>
        <row r="78">
          <cell r="AA78">
            <v>8510.03</v>
          </cell>
        </row>
        <row r="79">
          <cell r="AA79">
            <v>8237.46</v>
          </cell>
        </row>
        <row r="80">
          <cell r="AA80">
            <v>7503.61</v>
          </cell>
        </row>
        <row r="81">
          <cell r="AA81">
            <v>11520.7</v>
          </cell>
        </row>
        <row r="83">
          <cell r="AA83">
            <v>26.42</v>
          </cell>
        </row>
        <row r="87">
          <cell r="AA87">
            <v>35.91</v>
          </cell>
        </row>
        <row r="89">
          <cell r="AA89">
            <v>13.94</v>
          </cell>
        </row>
        <row r="93">
          <cell r="AA93">
            <v>41.75</v>
          </cell>
        </row>
        <row r="94">
          <cell r="AA94">
            <v>70.86</v>
          </cell>
        </row>
        <row r="110">
          <cell r="AA110">
            <v>14720</v>
          </cell>
        </row>
        <row r="111">
          <cell r="AA111">
            <v>8300</v>
          </cell>
        </row>
        <row r="112">
          <cell r="AA112">
            <v>4884.62</v>
          </cell>
        </row>
        <row r="113">
          <cell r="AA113">
            <v>9920</v>
          </cell>
        </row>
        <row r="114">
          <cell r="AA114">
            <v>10081.71</v>
          </cell>
        </row>
        <row r="115">
          <cell r="AA115">
            <v>8200</v>
          </cell>
        </row>
        <row r="116">
          <cell r="AA116">
            <v>9680</v>
          </cell>
        </row>
        <row r="117">
          <cell r="AA117">
            <v>9860.47</v>
          </cell>
        </row>
        <row r="118">
          <cell r="AA118">
            <v>6152.73</v>
          </cell>
        </row>
        <row r="119">
          <cell r="AA119">
            <v>10066.43</v>
          </cell>
        </row>
        <row r="120">
          <cell r="AA120">
            <v>8921.4</v>
          </cell>
        </row>
        <row r="121">
          <cell r="AA121">
            <v>16945.6</v>
          </cell>
        </row>
        <row r="130">
          <cell r="AA130">
            <v>233.49</v>
          </cell>
        </row>
        <row r="137">
          <cell r="AA137">
            <v>29140</v>
          </cell>
        </row>
        <row r="138">
          <cell r="AA138">
            <v>23840</v>
          </cell>
        </row>
        <row r="139">
          <cell r="AA139">
            <v>31040</v>
          </cell>
        </row>
        <row r="140">
          <cell r="AA140">
            <v>29920</v>
          </cell>
        </row>
        <row r="141">
          <cell r="AA141">
            <v>34100</v>
          </cell>
        </row>
        <row r="142">
          <cell r="AA142">
            <v>33700</v>
          </cell>
        </row>
        <row r="143">
          <cell r="AA143">
            <v>37420</v>
          </cell>
        </row>
        <row r="144">
          <cell r="AA144">
            <v>27520</v>
          </cell>
        </row>
        <row r="145">
          <cell r="AA145">
            <v>32840</v>
          </cell>
        </row>
        <row r="146">
          <cell r="AA146">
            <v>31720</v>
          </cell>
        </row>
        <row r="147">
          <cell r="AA147">
            <v>33640</v>
          </cell>
        </row>
        <row r="148">
          <cell r="AA148">
            <v>30100</v>
          </cell>
        </row>
        <row r="151">
          <cell r="AA151">
            <v>188440</v>
          </cell>
        </row>
        <row r="152">
          <cell r="AA152">
            <v>153200</v>
          </cell>
        </row>
        <row r="153">
          <cell r="AA153">
            <v>185460</v>
          </cell>
        </row>
        <row r="154">
          <cell r="AA154">
            <v>180340</v>
          </cell>
        </row>
        <row r="155">
          <cell r="AA155">
            <v>191480</v>
          </cell>
        </row>
        <row r="156">
          <cell r="AA156">
            <v>195640</v>
          </cell>
        </row>
        <row r="157">
          <cell r="AA157">
            <v>205780</v>
          </cell>
        </row>
        <row r="158">
          <cell r="AA158">
            <v>167100</v>
          </cell>
        </row>
        <row r="159">
          <cell r="AA159">
            <v>189800</v>
          </cell>
        </row>
        <row r="160">
          <cell r="AA160">
            <v>194320</v>
          </cell>
        </row>
        <row r="161">
          <cell r="AA161">
            <v>178960</v>
          </cell>
        </row>
        <row r="162">
          <cell r="AA162">
            <v>197840</v>
          </cell>
        </row>
      </sheetData>
      <sheetData sheetId="1">
        <row r="5">
          <cell r="S5">
            <v>0.74</v>
          </cell>
        </row>
        <row r="6">
          <cell r="S6">
            <v>0.86</v>
          </cell>
        </row>
        <row r="7">
          <cell r="S7">
            <v>0.64</v>
          </cell>
        </row>
        <row r="8">
          <cell r="S8">
            <v>0.7</v>
          </cell>
        </row>
        <row r="9">
          <cell r="S9">
            <v>1.2</v>
          </cell>
        </row>
        <row r="10">
          <cell r="S10">
            <v>0.78</v>
          </cell>
        </row>
        <row r="11">
          <cell r="S11">
            <v>0.66</v>
          </cell>
        </row>
        <row r="12">
          <cell r="S12">
            <v>1.36</v>
          </cell>
        </row>
        <row r="13">
          <cell r="S13">
            <v>1.76</v>
          </cell>
        </row>
        <row r="14">
          <cell r="S14">
            <v>0.76</v>
          </cell>
        </row>
        <row r="15">
          <cell r="S15">
            <v>0.46</v>
          </cell>
        </row>
        <row r="16">
          <cell r="S16">
            <v>0.82</v>
          </cell>
        </row>
        <row r="18">
          <cell r="S18">
            <v>9.42</v>
          </cell>
        </row>
        <row r="19">
          <cell r="S19">
            <v>6.1</v>
          </cell>
        </row>
        <row r="20">
          <cell r="S20">
            <v>10.8</v>
          </cell>
        </row>
        <row r="21">
          <cell r="S21">
            <v>15.88</v>
          </cell>
        </row>
        <row r="22">
          <cell r="S22">
            <v>10</v>
          </cell>
        </row>
        <row r="23">
          <cell r="S23">
            <v>9.66</v>
          </cell>
        </row>
        <row r="24">
          <cell r="S24">
            <v>11.1</v>
          </cell>
        </row>
        <row r="25">
          <cell r="S25">
            <v>14.02</v>
          </cell>
        </row>
        <row r="26">
          <cell r="S26">
            <v>9.7</v>
          </cell>
        </row>
        <row r="27">
          <cell r="S27">
            <v>10.46</v>
          </cell>
        </row>
        <row r="28">
          <cell r="S28">
            <v>12.82</v>
          </cell>
        </row>
        <row r="29">
          <cell r="S29">
            <v>6</v>
          </cell>
        </row>
        <row r="31">
          <cell r="S31">
            <v>0.64</v>
          </cell>
        </row>
        <row r="32">
          <cell r="S32">
            <v>0.52</v>
          </cell>
        </row>
        <row r="33">
          <cell r="S33">
            <v>1.62</v>
          </cell>
        </row>
        <row r="34">
          <cell r="S34">
            <v>1.2</v>
          </cell>
        </row>
        <row r="35">
          <cell r="S35">
            <v>1.68</v>
          </cell>
        </row>
        <row r="36">
          <cell r="S36">
            <v>1.3</v>
          </cell>
        </row>
        <row r="37">
          <cell r="S37">
            <v>1.06</v>
          </cell>
        </row>
        <row r="38">
          <cell r="S38">
            <v>0.38</v>
          </cell>
        </row>
        <row r="39">
          <cell r="S39">
            <v>1.92</v>
          </cell>
        </row>
        <row r="40">
          <cell r="S40">
            <v>1.46</v>
          </cell>
        </row>
        <row r="41">
          <cell r="S41">
            <v>0.76</v>
          </cell>
        </row>
        <row r="42">
          <cell r="S42">
            <v>1.42</v>
          </cell>
        </row>
        <row r="44">
          <cell r="S44">
            <v>2.24</v>
          </cell>
        </row>
        <row r="45">
          <cell r="S45">
            <v>3.42</v>
          </cell>
        </row>
        <row r="46">
          <cell r="S46">
            <v>2.24</v>
          </cell>
        </row>
        <row r="47">
          <cell r="S47">
            <v>2.24</v>
          </cell>
        </row>
        <row r="48">
          <cell r="S48">
            <v>0</v>
          </cell>
        </row>
        <row r="49">
          <cell r="S49">
            <v>3.54</v>
          </cell>
        </row>
        <row r="50">
          <cell r="S50">
            <v>1.2</v>
          </cell>
        </row>
        <row r="51">
          <cell r="S51">
            <v>3.7</v>
          </cell>
        </row>
        <row r="52">
          <cell r="S52">
            <v>1.72</v>
          </cell>
        </row>
        <row r="53">
          <cell r="S53">
            <v>3.66</v>
          </cell>
        </row>
        <row r="54">
          <cell r="S54">
            <v>1.8</v>
          </cell>
        </row>
        <row r="55">
          <cell r="S55">
            <v>3.28</v>
          </cell>
        </row>
        <row r="57">
          <cell r="S57">
            <v>3.29</v>
          </cell>
        </row>
        <row r="58">
          <cell r="S58">
            <v>4.03</v>
          </cell>
        </row>
        <row r="59">
          <cell r="S59">
            <v>3.94</v>
          </cell>
        </row>
        <row r="60">
          <cell r="S60">
            <v>4.97</v>
          </cell>
        </row>
        <row r="61">
          <cell r="S61">
            <v>4.34</v>
          </cell>
        </row>
        <row r="62">
          <cell r="S62">
            <v>3.28</v>
          </cell>
        </row>
        <row r="63">
          <cell r="S63">
            <v>5.56</v>
          </cell>
        </row>
        <row r="64">
          <cell r="S64">
            <v>5.58</v>
          </cell>
        </row>
        <row r="65">
          <cell r="S65">
            <v>8.27</v>
          </cell>
        </row>
        <row r="66">
          <cell r="S66">
            <v>3.81</v>
          </cell>
        </row>
        <row r="67">
          <cell r="S67">
            <v>4.64</v>
          </cell>
        </row>
        <row r="68">
          <cell r="S68">
            <v>4.7</v>
          </cell>
        </row>
        <row r="70">
          <cell r="S70">
            <v>5.92</v>
          </cell>
        </row>
        <row r="71">
          <cell r="S71">
            <v>5.68</v>
          </cell>
        </row>
        <row r="72">
          <cell r="S72">
            <v>13.46</v>
          </cell>
        </row>
        <row r="73">
          <cell r="S73">
            <v>6.26</v>
          </cell>
        </row>
        <row r="74">
          <cell r="S74">
            <v>22.56</v>
          </cell>
        </row>
        <row r="75">
          <cell r="S75">
            <v>11.2</v>
          </cell>
        </row>
        <row r="76">
          <cell r="S76">
            <v>5.14</v>
          </cell>
        </row>
        <row r="77">
          <cell r="S77">
            <v>9.74</v>
          </cell>
        </row>
        <row r="78">
          <cell r="S78">
            <v>7.8</v>
          </cell>
        </row>
        <row r="79">
          <cell r="S79">
            <v>14.14</v>
          </cell>
        </row>
        <row r="80">
          <cell r="S80">
            <v>24.82</v>
          </cell>
        </row>
        <row r="81">
          <cell r="S81">
            <v>4.92</v>
          </cell>
        </row>
      </sheetData>
      <sheetData sheetId="2">
        <row r="6">
          <cell r="S6">
            <v>454</v>
          </cell>
        </row>
        <row r="7">
          <cell r="S7">
            <v>383</v>
          </cell>
        </row>
        <row r="8">
          <cell r="S8">
            <v>414</v>
          </cell>
        </row>
        <row r="9">
          <cell r="S9">
            <v>425</v>
          </cell>
        </row>
        <row r="10">
          <cell r="S10">
            <v>389</v>
          </cell>
        </row>
        <row r="11">
          <cell r="S11">
            <v>371</v>
          </cell>
        </row>
        <row r="12">
          <cell r="S12">
            <v>450</v>
          </cell>
        </row>
        <row r="13">
          <cell r="S13">
            <v>376</v>
          </cell>
        </row>
        <row r="14">
          <cell r="S14">
            <v>454</v>
          </cell>
        </row>
        <row r="15">
          <cell r="S15">
            <v>474</v>
          </cell>
        </row>
        <row r="16">
          <cell r="S16">
            <v>430</v>
          </cell>
        </row>
        <row r="17">
          <cell r="S17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L12" sqref="L12:L13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11</v>
      </c>
      <c r="D2" s="4"/>
    </row>
    <row r="3" spans="1:2" ht="19.5" customHeight="1">
      <c r="A3" s="6"/>
      <c r="B3" s="6"/>
    </row>
    <row r="4" ht="19.5" customHeight="1">
      <c r="C4" s="7" t="s">
        <v>46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11" t="s">
        <v>20</v>
      </c>
      <c r="D6" s="112"/>
      <c r="E6" s="112"/>
      <c r="F6" s="113"/>
      <c r="H6" s="105" t="s">
        <v>21</v>
      </c>
      <c r="I6" s="106"/>
      <c r="J6" s="107"/>
      <c r="K6" s="8"/>
      <c r="L6" s="108" t="s">
        <v>22</v>
      </c>
      <c r="M6" s="109"/>
      <c r="N6" s="110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12</v>
      </c>
      <c r="D7" s="12" t="s">
        <v>13</v>
      </c>
      <c r="E7" s="12" t="s">
        <v>18</v>
      </c>
      <c r="F7" s="13" t="s">
        <v>15</v>
      </c>
      <c r="G7" s="14"/>
      <c r="H7" s="15" t="s">
        <v>12</v>
      </c>
      <c r="I7" s="16" t="s">
        <v>14</v>
      </c>
      <c r="J7" s="17" t="s">
        <v>16</v>
      </c>
      <c r="K7" s="18"/>
      <c r="L7" s="19" t="s">
        <v>12</v>
      </c>
      <c r="M7" s="20" t="s">
        <v>14</v>
      </c>
      <c r="N7" s="21" t="s">
        <v>16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54">
        <f>('[1]Recollides'!AA4)/1000</f>
        <v>11.43028</v>
      </c>
      <c r="D9" s="54">
        <f>('[1]Recollides'!AA17)/1000</f>
        <v>0.14</v>
      </c>
      <c r="E9" s="54">
        <f>('[1]Recollides'!AA30)/1000</f>
        <v>0</v>
      </c>
      <c r="F9" s="54">
        <f aca="true" t="shared" si="0" ref="F9:F20">SUM(C9:E9)</f>
        <v>11.57028</v>
      </c>
      <c r="G9" s="55"/>
      <c r="H9" s="56">
        <f>('[1]Recollides'!AA70)/1000</f>
        <v>9.0814</v>
      </c>
      <c r="I9" s="57">
        <f>('[1]Recollides'!AA83)/1000</f>
        <v>0.026420000000000003</v>
      </c>
      <c r="J9" s="54">
        <f>SUM(H9:I9)</f>
        <v>9.10782</v>
      </c>
      <c r="K9" s="58"/>
      <c r="L9" s="54">
        <f>('[1]Recollides'!AA110)/1000</f>
        <v>14.72</v>
      </c>
      <c r="M9" s="57">
        <f>('[1]Recollides'!AA123)/1000</f>
        <v>0</v>
      </c>
      <c r="N9" s="54">
        <f>SUM(L9:M9)</f>
        <v>14.72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54">
        <f>('[1]Recollides'!AA5)/1000</f>
        <v>8.5236</v>
      </c>
      <c r="D10" s="54">
        <f>('[1]Recollides'!AA18)/1000</f>
        <v>0</v>
      </c>
      <c r="E10" s="54">
        <f>('[1]Recollides'!AA31)/1000</f>
        <v>0</v>
      </c>
      <c r="F10" s="54">
        <f t="shared" si="0"/>
        <v>8.5236</v>
      </c>
      <c r="G10" s="55"/>
      <c r="H10" s="56">
        <f>('[1]Recollides'!AA71)/1000</f>
        <v>7.56361</v>
      </c>
      <c r="I10" s="57">
        <f>('[1]Recollides'!AA84)/1000</f>
        <v>0</v>
      </c>
      <c r="J10" s="54">
        <f>SUM(H10:I10)</f>
        <v>7.56361</v>
      </c>
      <c r="K10" s="58"/>
      <c r="L10" s="54">
        <f>('[1]Recollides'!AA111)/1000</f>
        <v>8.3</v>
      </c>
      <c r="M10" s="57">
        <f>('[1]Recollides'!AA124)/1000</f>
        <v>0</v>
      </c>
      <c r="N10" s="54">
        <f>SUM(L10:M10)</f>
        <v>8.3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54">
        <f>('[1]Recollides'!AA6)/1000</f>
        <v>10.26427</v>
      </c>
      <c r="D11" s="54">
        <f>('[1]Recollides'!AA19)/1000</f>
        <v>0</v>
      </c>
      <c r="E11" s="54">
        <f>('[1]Recollides'!AA32)/1000</f>
        <v>0</v>
      </c>
      <c r="F11" s="54">
        <f t="shared" si="0"/>
        <v>10.26427</v>
      </c>
      <c r="G11" s="55"/>
      <c r="H11" s="56">
        <f>('[1]Recollides'!AA72)/1000</f>
        <v>8.94383</v>
      </c>
      <c r="I11" s="57">
        <f>('[1]Recollides'!AA85)/1000</f>
        <v>0</v>
      </c>
      <c r="J11" s="54">
        <f>SUM(H11:I11)</f>
        <v>8.94383</v>
      </c>
      <c r="K11" s="58"/>
      <c r="L11" s="54">
        <f>('[1]Recollides'!AA112)/1000</f>
        <v>4.88462</v>
      </c>
      <c r="M11" s="57">
        <f>('[1]Recollides'!AA125)/1000</f>
        <v>0</v>
      </c>
      <c r="N11" s="54">
        <f>SUM(L11:M11)</f>
        <v>4.88462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54">
        <f>('[1]Recollides'!AA7)/1000</f>
        <v>9.5275</v>
      </c>
      <c r="D12" s="54">
        <f>('[1]Recollides'!AA20)/1000</f>
        <v>0</v>
      </c>
      <c r="E12" s="54">
        <f>('[1]Recollides'!AA33)/1000</f>
        <v>0</v>
      </c>
      <c r="F12" s="54">
        <f t="shared" si="0"/>
        <v>9.5275</v>
      </c>
      <c r="G12" s="55"/>
      <c r="H12" s="56">
        <f>('[1]Recollides'!AA73)/1000</f>
        <v>8.45323</v>
      </c>
      <c r="I12" s="57">
        <f>('[1]Recollides'!AA86)/1000</f>
        <v>0</v>
      </c>
      <c r="J12" s="54">
        <f>SUM(H12:I12)</f>
        <v>8.45323</v>
      </c>
      <c r="K12" s="58"/>
      <c r="L12" s="54">
        <f>('[1]Recollides'!AA113)/1000</f>
        <v>9.92</v>
      </c>
      <c r="M12" s="57">
        <f>('[1]Recollides'!AA126)/1000</f>
        <v>0</v>
      </c>
      <c r="N12" s="54">
        <f>SUM(L12:M12)</f>
        <v>9.92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54">
        <f>('[1]Recollides'!AA8)/1000</f>
        <v>9.5822</v>
      </c>
      <c r="D13" s="54">
        <f>('[1]Recollides'!AA21)/1000</f>
        <v>0</v>
      </c>
      <c r="E13" s="54">
        <f>('[1]Recollides'!AA34)/1000</f>
        <v>0</v>
      </c>
      <c r="F13" s="54">
        <f t="shared" si="0"/>
        <v>9.5822</v>
      </c>
      <c r="G13" s="55"/>
      <c r="H13" s="56">
        <f>('[1]Recollides'!AA74)/1000</f>
        <v>8.464709999999998</v>
      </c>
      <c r="I13" s="57">
        <f>('[1]Recollides'!AA87)/1000</f>
        <v>0.03591</v>
      </c>
      <c r="J13" s="54">
        <f aca="true" t="shared" si="1" ref="J13:J20">SUM(H13:I13)</f>
        <v>8.500619999999998</v>
      </c>
      <c r="K13" s="58"/>
      <c r="L13" s="54">
        <f>('[1]Recollides'!AA114)/1000</f>
        <v>10.08171</v>
      </c>
      <c r="M13" s="57">
        <f>('[1]Recollides'!AA127)/1000</f>
        <v>0</v>
      </c>
      <c r="N13" s="54">
        <f>SUM(L13:M13)</f>
        <v>10.08171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54">
        <f>('[1]Recollides'!AA9)/1000</f>
        <v>10.38971</v>
      </c>
      <c r="D14" s="54">
        <f>('[1]Recollides'!AA22)/1000</f>
        <v>0</v>
      </c>
      <c r="E14" s="54">
        <f>('[1]Recollides'!AA35)/1000</f>
        <v>0</v>
      </c>
      <c r="F14" s="54">
        <f t="shared" si="0"/>
        <v>10.38971</v>
      </c>
      <c r="G14" s="55"/>
      <c r="H14" s="56">
        <f>('[1]Recollides'!AA75)/1000</f>
        <v>9.38833</v>
      </c>
      <c r="I14" s="57">
        <f>('[1]Recollides'!AA88)/1000</f>
        <v>0</v>
      </c>
      <c r="J14" s="54">
        <f t="shared" si="1"/>
        <v>9.38833</v>
      </c>
      <c r="K14" s="58"/>
      <c r="L14" s="54">
        <f>('[1]Recollides'!AA115)/1000</f>
        <v>8.2</v>
      </c>
      <c r="M14" s="57">
        <f>('[1]Recollides'!AA128)/1000</f>
        <v>0</v>
      </c>
      <c r="N14" s="54">
        <f aca="true" t="shared" si="2" ref="N14:N20">SUM(L14:M14)</f>
        <v>8.2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54">
        <f>('[1]Recollides'!AA10)/1000</f>
        <v>10.20948</v>
      </c>
      <c r="D15" s="54">
        <f>('[1]Recollides'!AA23)/1000</f>
        <v>0</v>
      </c>
      <c r="E15" s="54">
        <f>('[1]Recollides'!AA36)/1000</f>
        <v>0</v>
      </c>
      <c r="F15" s="54">
        <f t="shared" si="0"/>
        <v>10.20948</v>
      </c>
      <c r="G15" s="55"/>
      <c r="H15" s="56">
        <f>('[1]Recollides'!AA76)/1000</f>
        <v>9.3578</v>
      </c>
      <c r="I15" s="57">
        <f>('[1]Recollides'!AA89)/1000</f>
        <v>0.01394</v>
      </c>
      <c r="J15" s="54">
        <f t="shared" si="1"/>
        <v>9.371739999999999</v>
      </c>
      <c r="K15" s="58"/>
      <c r="L15" s="54">
        <f>('[1]Recollides'!AA116)/1000</f>
        <v>9.68</v>
      </c>
      <c r="M15" s="57">
        <f>('[1]Recollides'!AA129)/1000</f>
        <v>0</v>
      </c>
      <c r="N15" s="54">
        <f t="shared" si="2"/>
        <v>9.68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54">
        <f>('[1]Recollides'!AA11)/1000</f>
        <v>7.76691</v>
      </c>
      <c r="D16" s="54">
        <f>('[1]Recollides'!AA24)/1000</f>
        <v>0.24</v>
      </c>
      <c r="E16" s="54">
        <f>('[1]Recollides'!AA37)/1000</f>
        <v>0</v>
      </c>
      <c r="F16" s="54">
        <f t="shared" si="0"/>
        <v>8.00691</v>
      </c>
      <c r="G16" s="55"/>
      <c r="H16" s="56">
        <f>('[1]Recollides'!AA77)/1000</f>
        <v>7.48458</v>
      </c>
      <c r="I16" s="57">
        <f>('[1]Recollides'!AA90)/1000</f>
        <v>0</v>
      </c>
      <c r="J16" s="54">
        <f t="shared" si="1"/>
        <v>7.48458</v>
      </c>
      <c r="K16" s="58"/>
      <c r="L16" s="54">
        <f>('[1]Recollides'!AA117)/1000</f>
        <v>9.86047</v>
      </c>
      <c r="M16" s="57">
        <f>('[1]Recollides'!AA130)/1000</f>
        <v>0.23349</v>
      </c>
      <c r="N16" s="54">
        <f t="shared" si="2"/>
        <v>10.09396</v>
      </c>
      <c r="O16" s="25"/>
      <c r="P16" s="2"/>
      <c r="Q16" s="2"/>
      <c r="S16" s="2"/>
      <c r="T16" s="2"/>
    </row>
    <row r="17" spans="1:20" ht="19.5" customHeight="1">
      <c r="A17" s="26" t="s">
        <v>19</v>
      </c>
      <c r="C17" s="54">
        <f>('[1]Recollides'!AA12)/1000</f>
        <v>10.52852</v>
      </c>
      <c r="D17" s="54">
        <f>('[1]Recollides'!AA25)/1000</f>
        <v>0</v>
      </c>
      <c r="E17" s="54">
        <f>('[1]Recollides'!AA38)/1000</f>
        <v>0</v>
      </c>
      <c r="F17" s="54">
        <f t="shared" si="0"/>
        <v>10.52852</v>
      </c>
      <c r="G17" s="55"/>
      <c r="H17" s="56">
        <f>('[1]Recollides'!AA78)/1000</f>
        <v>8.51003</v>
      </c>
      <c r="I17" s="57">
        <f>('[1]Recollides'!AA91)/1000</f>
        <v>0</v>
      </c>
      <c r="J17" s="54">
        <f t="shared" si="1"/>
        <v>8.51003</v>
      </c>
      <c r="K17" s="58"/>
      <c r="L17" s="54">
        <f>('[1]Recollides'!AA118)/1000</f>
        <v>6.152729999999999</v>
      </c>
      <c r="M17" s="57">
        <f>('[1]Recollides'!AA131)/1000</f>
        <v>0</v>
      </c>
      <c r="N17" s="54">
        <f t="shared" si="2"/>
        <v>6.152729999999999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54">
        <f>('[1]Recollides'!AA13)/1000</f>
        <v>8.97544</v>
      </c>
      <c r="D18" s="54">
        <f>('[1]Recollides'!AA26)/1000</f>
        <v>0</v>
      </c>
      <c r="E18" s="54">
        <f>('[1]Recollides'!AA39)/1000</f>
        <v>0</v>
      </c>
      <c r="F18" s="54">
        <f t="shared" si="0"/>
        <v>8.97544</v>
      </c>
      <c r="G18" s="55"/>
      <c r="H18" s="56">
        <f>('[1]Recollides'!AA79)/1000</f>
        <v>8.237459999999999</v>
      </c>
      <c r="I18" s="57">
        <f>('[1]Recollides'!AA92)/1000</f>
        <v>0</v>
      </c>
      <c r="J18" s="54">
        <f t="shared" si="1"/>
        <v>8.237459999999999</v>
      </c>
      <c r="K18" s="58"/>
      <c r="L18" s="54">
        <f>('[1]Recollides'!AA119)/1000</f>
        <v>10.06643</v>
      </c>
      <c r="M18" s="57">
        <f>('[1]Recollides'!AA132)/1000</f>
        <v>0</v>
      </c>
      <c r="N18" s="54">
        <f t="shared" si="2"/>
        <v>10.06643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54">
        <f>('[1]Recollides'!AA14)/1000</f>
        <v>9.450220000000002</v>
      </c>
      <c r="D19" s="54">
        <f>('[1]Recollides'!AA27)/1000</f>
        <v>0</v>
      </c>
      <c r="E19" s="54">
        <f>('[1]Recollides'!AA40)/1000</f>
        <v>0</v>
      </c>
      <c r="F19" s="54">
        <f t="shared" si="0"/>
        <v>9.450220000000002</v>
      </c>
      <c r="G19" s="55"/>
      <c r="H19" s="56">
        <f>('[1]Recollides'!AA80)/1000</f>
        <v>7.50361</v>
      </c>
      <c r="I19" s="57">
        <f>('[1]Recollides'!AA93)/1000</f>
        <v>0.04175</v>
      </c>
      <c r="J19" s="54">
        <f t="shared" si="1"/>
        <v>7.5453600000000005</v>
      </c>
      <c r="K19" s="58"/>
      <c r="L19" s="54">
        <f>('[1]Recollides'!AA120)/1000</f>
        <v>8.9214</v>
      </c>
      <c r="M19" s="57">
        <f>('[1]Recollides'!AA133)/1000</f>
        <v>0</v>
      </c>
      <c r="N19" s="54">
        <f t="shared" si="2"/>
        <v>8.9214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54">
        <f>('[1]Recollides'!AA15)/1000</f>
        <v>12.55106</v>
      </c>
      <c r="D20" s="54">
        <f>('[1]Recollides'!AA28)/1000</f>
        <v>0.05</v>
      </c>
      <c r="E20" s="54">
        <f>('[1]Recollides'!AA41)/1000</f>
        <v>0</v>
      </c>
      <c r="F20" s="54">
        <f t="shared" si="0"/>
        <v>12.60106</v>
      </c>
      <c r="G20" s="55"/>
      <c r="H20" s="56">
        <f>('[1]Recollides'!AA81)/1000</f>
        <v>11.520700000000001</v>
      </c>
      <c r="I20" s="57">
        <f>('[1]Recollides'!AA94)/1000</f>
        <v>0.07086</v>
      </c>
      <c r="J20" s="54">
        <f t="shared" si="1"/>
        <v>11.591560000000001</v>
      </c>
      <c r="K20" s="58"/>
      <c r="L20" s="54">
        <f>('[1]Recollides'!AA121)/1000</f>
        <v>16.9456</v>
      </c>
      <c r="M20" s="57">
        <f>('[1]Recollides'!AA134)/1000</f>
        <v>0</v>
      </c>
      <c r="N20" s="54">
        <f t="shared" si="2"/>
        <v>16.9456</v>
      </c>
      <c r="O20" s="25"/>
      <c r="P20" s="2"/>
      <c r="Q20" s="2"/>
      <c r="S20" s="2"/>
      <c r="T20" s="2"/>
    </row>
    <row r="21" spans="3:20" ht="19.5" customHeight="1" thickBot="1">
      <c r="C21" s="59"/>
      <c r="D21" s="59"/>
      <c r="E21" s="59"/>
      <c r="F21" s="59"/>
      <c r="G21" s="59"/>
      <c r="H21" s="60"/>
      <c r="I21" s="60"/>
      <c r="J21" s="60"/>
      <c r="K21" s="61"/>
      <c r="L21" s="60"/>
      <c r="M21" s="60"/>
      <c r="N21" s="60"/>
      <c r="O21" s="28"/>
      <c r="P21" s="2"/>
      <c r="Q21" s="2"/>
      <c r="S21" s="2"/>
      <c r="T21" s="2"/>
    </row>
    <row r="22" spans="1:15" s="30" customFormat="1" ht="19.5" customHeight="1" thickBot="1">
      <c r="A22" s="29" t="s">
        <v>16</v>
      </c>
      <c r="C22" s="62">
        <f>SUM(C9:C20)</f>
        <v>119.19919000000002</v>
      </c>
      <c r="D22" s="62">
        <f>SUM(D9:D20)</f>
        <v>0.43</v>
      </c>
      <c r="E22" s="62">
        <f>SUM(E9:E20)</f>
        <v>0</v>
      </c>
      <c r="F22" s="62">
        <f>SUM(C22:E22)</f>
        <v>119.62919000000002</v>
      </c>
      <c r="G22" s="63"/>
      <c r="H22" s="64">
        <f>SUM(H9:H20)</f>
        <v>104.50928999999998</v>
      </c>
      <c r="I22" s="65">
        <f>SUM(I9:I20)</f>
        <v>0.18888</v>
      </c>
      <c r="J22" s="65">
        <f>SUM(H22:I22)</f>
        <v>104.69816999999998</v>
      </c>
      <c r="K22" s="66"/>
      <c r="L22" s="67">
        <f>SUM(L9:L20)</f>
        <v>117.73295999999999</v>
      </c>
      <c r="M22" s="67">
        <f>SUM(M9:M20)</f>
        <v>0.23349</v>
      </c>
      <c r="N22" s="67">
        <f>SUM(L22:M22)</f>
        <v>117.96645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Q12" sqref="Q12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11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47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8" ht="33" customHeight="1" thickBot="1">
      <c r="A6" s="9"/>
      <c r="C6" s="40" t="s">
        <v>23</v>
      </c>
      <c r="E6" s="53" t="s">
        <v>24</v>
      </c>
      <c r="G6" s="41" t="s">
        <v>25</v>
      </c>
      <c r="H6" s="42"/>
    </row>
    <row r="7" spans="1:8" ht="15.75" thickBot="1">
      <c r="A7" s="23"/>
      <c r="C7" s="5"/>
      <c r="E7" s="5"/>
      <c r="G7" s="5"/>
      <c r="H7" s="42"/>
    </row>
    <row r="8" spans="1:8" ht="19.5" customHeight="1">
      <c r="A8" s="24" t="s">
        <v>0</v>
      </c>
      <c r="C8" s="54">
        <f>('[1]Recollides'!AA137)/1000</f>
        <v>29.14</v>
      </c>
      <c r="D8" s="69"/>
      <c r="E8" s="68">
        <f>('[1]Recollides'!AA151)/1000</f>
        <v>188.44</v>
      </c>
      <c r="F8" s="69"/>
      <c r="G8" s="68">
        <f>('[1]Recollides'!AA43)/1000</f>
        <v>1.88</v>
      </c>
      <c r="H8" s="42"/>
    </row>
    <row r="9" spans="1:8" ht="19.5" customHeight="1">
      <c r="A9" s="26" t="s">
        <v>1</v>
      </c>
      <c r="C9" s="54">
        <f>('[1]Recollides'!AA138)/1000</f>
        <v>23.84</v>
      </c>
      <c r="D9" s="69"/>
      <c r="E9" s="70">
        <f>('[1]Recollides'!AA152)/1000</f>
        <v>153.2</v>
      </c>
      <c r="F9" s="69"/>
      <c r="G9" s="70">
        <f>('[1]Recollides'!AA44)/1000</f>
        <v>1.94</v>
      </c>
      <c r="H9" s="42"/>
    </row>
    <row r="10" spans="1:8" ht="19.5" customHeight="1">
      <c r="A10" s="26" t="s">
        <v>2</v>
      </c>
      <c r="C10" s="54">
        <f>('[1]Recollides'!AA139)/1000</f>
        <v>31.04</v>
      </c>
      <c r="D10" s="69"/>
      <c r="E10" s="70">
        <f>('[1]Recollides'!AA153)/1000</f>
        <v>185.46</v>
      </c>
      <c r="F10" s="69"/>
      <c r="G10" s="70">
        <f>('[1]Recollides'!AA45)/1000</f>
        <v>3.28</v>
      </c>
      <c r="H10" s="42"/>
    </row>
    <row r="11" spans="1:8" ht="19.5" customHeight="1">
      <c r="A11" s="26" t="s">
        <v>3</v>
      </c>
      <c r="C11" s="54">
        <f>('[1]Recollides'!AA140)/1000</f>
        <v>29.92</v>
      </c>
      <c r="D11" s="69"/>
      <c r="E11" s="70">
        <f>('[1]Recollides'!AA154)/1000</f>
        <v>180.34</v>
      </c>
      <c r="F11" s="69"/>
      <c r="G11" s="70">
        <f>('[1]Recollides'!AA46)/1000</f>
        <v>1.84</v>
      </c>
      <c r="H11" s="42"/>
    </row>
    <row r="12" spans="1:8" ht="19.5" customHeight="1">
      <c r="A12" s="26" t="s">
        <v>4</v>
      </c>
      <c r="C12" s="54">
        <f>('[1]Recollides'!AA141)/1000</f>
        <v>34.1</v>
      </c>
      <c r="D12" s="69"/>
      <c r="E12" s="70">
        <f>('[1]Recollides'!AA155)/1000</f>
        <v>191.48</v>
      </c>
      <c r="F12" s="69"/>
      <c r="G12" s="70">
        <f>('[1]Recollides'!AA47)/1000</f>
        <v>2.16</v>
      </c>
      <c r="H12" s="42"/>
    </row>
    <row r="13" spans="1:8" ht="19.5" customHeight="1">
      <c r="A13" s="26" t="s">
        <v>5</v>
      </c>
      <c r="C13" s="54">
        <f>('[1]Recollides'!AA142)/1000</f>
        <v>33.7</v>
      </c>
      <c r="D13" s="69"/>
      <c r="E13" s="70">
        <f>('[1]Recollides'!AA156)/1000</f>
        <v>195.64</v>
      </c>
      <c r="F13" s="69"/>
      <c r="G13" s="70">
        <f>('[1]Recollides'!AA48)/1000</f>
        <v>3.52</v>
      </c>
      <c r="H13" s="42"/>
    </row>
    <row r="14" spans="1:8" ht="19.5" customHeight="1">
      <c r="A14" s="26" t="s">
        <v>6</v>
      </c>
      <c r="C14" s="54">
        <f>('[1]Recollides'!AA143)/1000</f>
        <v>37.42</v>
      </c>
      <c r="D14" s="69"/>
      <c r="E14" s="70">
        <f>('[1]Recollides'!AA157)/1000</f>
        <v>205.78</v>
      </c>
      <c r="F14" s="69"/>
      <c r="G14" s="70">
        <f>('[1]Recollides'!AA49)/1000</f>
        <v>2.36</v>
      </c>
      <c r="H14" s="42"/>
    </row>
    <row r="15" spans="1:8" ht="19.5" customHeight="1">
      <c r="A15" s="26" t="s">
        <v>7</v>
      </c>
      <c r="C15" s="54">
        <f>('[1]Recollides'!AA144)/1000</f>
        <v>27.52</v>
      </c>
      <c r="D15" s="69"/>
      <c r="E15" s="70">
        <f>('[1]Recollides'!AA158)/1000</f>
        <v>167.1</v>
      </c>
      <c r="F15" s="69"/>
      <c r="G15" s="70">
        <f>('[1]Recollides'!AA50)/1000</f>
        <v>1.12</v>
      </c>
      <c r="H15" s="42"/>
    </row>
    <row r="16" spans="1:8" ht="19.5" customHeight="1">
      <c r="A16" s="26" t="s">
        <v>19</v>
      </c>
      <c r="C16" s="54">
        <f>('[1]Recollides'!AA145)/1000</f>
        <v>32.84</v>
      </c>
      <c r="D16" s="69"/>
      <c r="E16" s="70">
        <f>('[1]Recollides'!AA159)/1000</f>
        <v>189.8</v>
      </c>
      <c r="F16" s="69"/>
      <c r="G16" s="70">
        <f>('[1]Recollides'!AA51)/1000</f>
        <v>2.1</v>
      </c>
      <c r="H16" s="42"/>
    </row>
    <row r="17" spans="1:8" ht="19.5" customHeight="1">
      <c r="A17" s="26" t="s">
        <v>8</v>
      </c>
      <c r="C17" s="54">
        <f>('[1]Recollides'!AA146)/1000</f>
        <v>31.72</v>
      </c>
      <c r="D17" s="69"/>
      <c r="E17" s="70">
        <f>('[1]Recollides'!AA160)/1000</f>
        <v>194.32</v>
      </c>
      <c r="F17" s="69"/>
      <c r="G17" s="70">
        <f>('[1]Recollides'!AA52)/1000</f>
        <v>2.96</v>
      </c>
      <c r="H17" s="42"/>
    </row>
    <row r="18" spans="1:8" ht="19.5" customHeight="1">
      <c r="A18" s="26" t="s">
        <v>9</v>
      </c>
      <c r="C18" s="54">
        <f>('[1]Recollides'!AA147)/1000</f>
        <v>33.64</v>
      </c>
      <c r="D18" s="69"/>
      <c r="E18" s="70">
        <f>('[1]Recollides'!AA161)/1000</f>
        <v>178.96</v>
      </c>
      <c r="F18" s="69"/>
      <c r="G18" s="70">
        <f>('[1]Recollides'!AA53)/1000</f>
        <v>1.78</v>
      </c>
      <c r="H18" s="42"/>
    </row>
    <row r="19" spans="1:8" ht="19.5" customHeight="1" thickBot="1">
      <c r="A19" s="27" t="s">
        <v>10</v>
      </c>
      <c r="C19" s="54">
        <f>('[1]Recollides'!AA148)/1000</f>
        <v>30.1</v>
      </c>
      <c r="D19" s="69"/>
      <c r="E19" s="71">
        <f>('[1]Recollides'!AA162)/1000</f>
        <v>197.84</v>
      </c>
      <c r="F19" s="69"/>
      <c r="G19" s="71">
        <f>('[1]Recollides'!AA54)/1000</f>
        <v>1.55</v>
      </c>
      <c r="H19" s="42"/>
    </row>
    <row r="20" spans="1:8" ht="19.5" customHeight="1" thickBot="1">
      <c r="A20" s="2"/>
      <c r="C20" s="60"/>
      <c r="D20" s="69"/>
      <c r="E20" s="60"/>
      <c r="F20" s="69"/>
      <c r="G20" s="59"/>
      <c r="H20" s="42"/>
    </row>
    <row r="21" spans="1:8" ht="19.5" customHeight="1" thickBot="1">
      <c r="A21" s="29" t="s">
        <v>16</v>
      </c>
      <c r="C21" s="72">
        <f>SUM(C8:C19)</f>
        <v>374.98</v>
      </c>
      <c r="D21" s="69"/>
      <c r="E21" s="73">
        <f>SUM(E8:E19)</f>
        <v>2228.3599999999997</v>
      </c>
      <c r="F21" s="69"/>
      <c r="G21" s="74">
        <f>SUM(G8:G19)</f>
        <v>26.490000000000006</v>
      </c>
      <c r="H21" s="4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workbookViewId="0" topLeftCell="A1">
      <selection activeCell="D19" sqref="D19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2" customWidth="1"/>
    <col min="8" max="10" width="18.57421875" style="39" customWidth="1"/>
    <col min="11" max="11" width="23.140625" style="39" customWidth="1"/>
    <col min="12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48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5" t="s">
        <v>26</v>
      </c>
      <c r="D6" s="46" t="s">
        <v>27</v>
      </c>
      <c r="E6" s="46" t="s">
        <v>28</v>
      </c>
      <c r="F6" s="46" t="s">
        <v>29</v>
      </c>
      <c r="G6" s="47" t="s">
        <v>30</v>
      </c>
      <c r="H6" s="47" t="s">
        <v>31</v>
      </c>
      <c r="I6" s="88" t="s">
        <v>32</v>
      </c>
      <c r="J6" s="48" t="s">
        <v>17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9" t="s">
        <v>0</v>
      </c>
      <c r="C8" s="75">
        <f>'[1]DEIXALLERIES'!S70</f>
        <v>5.92</v>
      </c>
      <c r="D8" s="76">
        <f>'[1]DEIXALLERIES'!S5</f>
        <v>0.74</v>
      </c>
      <c r="E8" s="76">
        <f>'[1]DEIXALLERIES'!S31</f>
        <v>0.64</v>
      </c>
      <c r="F8" s="76">
        <f>'[1]DEIXALLERIES'!S18</f>
        <v>9.42</v>
      </c>
      <c r="G8" s="77">
        <f>'[1]DEIXALLERIES'!S57</f>
        <v>3.29</v>
      </c>
      <c r="H8" s="77">
        <f>'[1]DEIXALLERIES'!S44</f>
        <v>2.24</v>
      </c>
      <c r="I8" s="68">
        <f>SUM(C8:H8)</f>
        <v>22.25</v>
      </c>
      <c r="J8" s="51">
        <f>'[1]USUARIS DEIXALLERIES'!S6</f>
        <v>454</v>
      </c>
    </row>
    <row r="9" spans="1:10" ht="19.5" customHeight="1">
      <c r="A9" s="49" t="s">
        <v>1</v>
      </c>
      <c r="C9" s="78">
        <f>'[1]DEIXALLERIES'!S71</f>
        <v>5.68</v>
      </c>
      <c r="D9" s="57">
        <f>'[1]DEIXALLERIES'!S6</f>
        <v>0.86</v>
      </c>
      <c r="E9" s="57">
        <f>'[1]DEIXALLERIES'!S32</f>
        <v>0.52</v>
      </c>
      <c r="F9" s="57">
        <f>'[1]DEIXALLERIES'!S19</f>
        <v>6.1</v>
      </c>
      <c r="G9" s="79">
        <f>'[1]DEIXALLERIES'!S58</f>
        <v>4.03</v>
      </c>
      <c r="H9" s="79">
        <f>'[1]DEIXALLERIES'!S45</f>
        <v>3.42</v>
      </c>
      <c r="I9" s="70">
        <f aca="true" t="shared" si="0" ref="I9:I19">SUM(C9:H9)</f>
        <v>20.61</v>
      </c>
      <c r="J9" s="52">
        <f>'[1]USUARIS DEIXALLERIES'!S7</f>
        <v>383</v>
      </c>
    </row>
    <row r="10" spans="1:10" ht="19.5" customHeight="1">
      <c r="A10" s="49" t="s">
        <v>2</v>
      </c>
      <c r="C10" s="78">
        <f>'[1]DEIXALLERIES'!S72</f>
        <v>13.46</v>
      </c>
      <c r="D10" s="57">
        <f>'[1]DEIXALLERIES'!S7</f>
        <v>0.64</v>
      </c>
      <c r="E10" s="57">
        <f>'[1]DEIXALLERIES'!S33</f>
        <v>1.62</v>
      </c>
      <c r="F10" s="57">
        <f>'[1]DEIXALLERIES'!S20</f>
        <v>10.8</v>
      </c>
      <c r="G10" s="79">
        <f>'[1]DEIXALLERIES'!S59</f>
        <v>3.94</v>
      </c>
      <c r="H10" s="79">
        <f>'[1]DEIXALLERIES'!S46</f>
        <v>2.24</v>
      </c>
      <c r="I10" s="70">
        <f t="shared" si="0"/>
        <v>32.7</v>
      </c>
      <c r="J10" s="52">
        <f>'[1]USUARIS DEIXALLERIES'!S8</f>
        <v>414</v>
      </c>
    </row>
    <row r="11" spans="1:10" ht="19.5" customHeight="1">
      <c r="A11" s="49" t="s">
        <v>3</v>
      </c>
      <c r="C11" s="78">
        <f>'[1]DEIXALLERIES'!S73</f>
        <v>6.26</v>
      </c>
      <c r="D11" s="57">
        <f>'[1]DEIXALLERIES'!S8</f>
        <v>0.7</v>
      </c>
      <c r="E11" s="57">
        <f>'[1]DEIXALLERIES'!S34</f>
        <v>1.2</v>
      </c>
      <c r="F11" s="57">
        <f>'[1]DEIXALLERIES'!S21</f>
        <v>15.88</v>
      </c>
      <c r="G11" s="79">
        <f>'[1]DEIXALLERIES'!S60</f>
        <v>4.97</v>
      </c>
      <c r="H11" s="79">
        <f>'[1]DEIXALLERIES'!S47</f>
        <v>2.24</v>
      </c>
      <c r="I11" s="70">
        <f t="shared" si="0"/>
        <v>31.25</v>
      </c>
      <c r="J11" s="52">
        <f>'[1]USUARIS DEIXALLERIES'!S9</f>
        <v>425</v>
      </c>
    </row>
    <row r="12" spans="1:10" ht="19.5" customHeight="1">
      <c r="A12" s="49" t="s">
        <v>4</v>
      </c>
      <c r="C12" s="78">
        <f>'[1]DEIXALLERIES'!S74</f>
        <v>22.56</v>
      </c>
      <c r="D12" s="57">
        <f>'[1]DEIXALLERIES'!S9</f>
        <v>1.2</v>
      </c>
      <c r="E12" s="57">
        <f>'[1]DEIXALLERIES'!S35</f>
        <v>1.68</v>
      </c>
      <c r="F12" s="57">
        <f>'[1]DEIXALLERIES'!S22</f>
        <v>10</v>
      </c>
      <c r="G12" s="79">
        <f>'[1]DEIXALLERIES'!S61</f>
        <v>4.34</v>
      </c>
      <c r="H12" s="79">
        <f>'[1]DEIXALLERIES'!S48</f>
        <v>0</v>
      </c>
      <c r="I12" s="70">
        <f t="shared" si="0"/>
        <v>39.78</v>
      </c>
      <c r="J12" s="52">
        <f>'[1]USUARIS DEIXALLERIES'!S10</f>
        <v>389</v>
      </c>
    </row>
    <row r="13" spans="1:10" ht="19.5" customHeight="1">
      <c r="A13" s="49" t="s">
        <v>5</v>
      </c>
      <c r="C13" s="80">
        <f>'[1]DEIXALLERIES'!S75</f>
        <v>11.2</v>
      </c>
      <c r="D13" s="54">
        <f>'[1]DEIXALLERIES'!S10</f>
        <v>0.78</v>
      </c>
      <c r="E13" s="54">
        <f>'[1]DEIXALLERIES'!S36</f>
        <v>1.3</v>
      </c>
      <c r="F13" s="54">
        <f>'[1]DEIXALLERIES'!S23</f>
        <v>9.66</v>
      </c>
      <c r="G13" s="56">
        <f>'[1]DEIXALLERIES'!S62</f>
        <v>3.28</v>
      </c>
      <c r="H13" s="56">
        <f>'[1]DEIXALLERIES'!S49</f>
        <v>3.54</v>
      </c>
      <c r="I13" s="70">
        <f>SUM(C13:H13)</f>
        <v>29.759999999999998</v>
      </c>
      <c r="J13" s="43">
        <f>'[1]USUARIS DEIXALLERIES'!S11</f>
        <v>371</v>
      </c>
    </row>
    <row r="14" spans="1:10" ht="19.5" customHeight="1">
      <c r="A14" s="49" t="s">
        <v>6</v>
      </c>
      <c r="C14" s="80">
        <f>'[1]DEIXALLERIES'!S76</f>
        <v>5.14</v>
      </c>
      <c r="D14" s="54">
        <f>'[1]DEIXALLERIES'!S11</f>
        <v>0.66</v>
      </c>
      <c r="E14" s="54">
        <f>'[1]DEIXALLERIES'!S37</f>
        <v>1.06</v>
      </c>
      <c r="F14" s="54">
        <f>'[1]DEIXALLERIES'!S24</f>
        <v>11.1</v>
      </c>
      <c r="G14" s="56">
        <f>'[1]DEIXALLERIES'!S63</f>
        <v>5.56</v>
      </c>
      <c r="H14" s="56">
        <f>'[1]DEIXALLERIES'!S50</f>
        <v>1.2</v>
      </c>
      <c r="I14" s="70">
        <f t="shared" si="0"/>
        <v>24.72</v>
      </c>
      <c r="J14" s="43">
        <f>'[1]USUARIS DEIXALLERIES'!S12</f>
        <v>450</v>
      </c>
    </row>
    <row r="15" spans="1:10" ht="19.5" customHeight="1">
      <c r="A15" s="49" t="s">
        <v>7</v>
      </c>
      <c r="C15" s="80">
        <f>'[1]DEIXALLERIES'!S77</f>
        <v>9.74</v>
      </c>
      <c r="D15" s="54">
        <f>'[1]DEIXALLERIES'!S12</f>
        <v>1.36</v>
      </c>
      <c r="E15" s="54">
        <f>'[1]DEIXALLERIES'!S38</f>
        <v>0.38</v>
      </c>
      <c r="F15" s="54">
        <f>'[1]DEIXALLERIES'!S25</f>
        <v>14.02</v>
      </c>
      <c r="G15" s="56">
        <f>'[1]DEIXALLERIES'!S64</f>
        <v>5.58</v>
      </c>
      <c r="H15" s="56">
        <f>'[1]DEIXALLERIES'!S51</f>
        <v>3.7</v>
      </c>
      <c r="I15" s="70">
        <f t="shared" si="0"/>
        <v>34.78</v>
      </c>
      <c r="J15" s="43">
        <f>'[1]USUARIS DEIXALLERIES'!S13</f>
        <v>376</v>
      </c>
    </row>
    <row r="16" spans="1:10" ht="19.5" customHeight="1">
      <c r="A16" s="49" t="s">
        <v>19</v>
      </c>
      <c r="C16" s="80">
        <f>'[1]DEIXALLERIES'!S78</f>
        <v>7.8</v>
      </c>
      <c r="D16" s="54">
        <f>'[1]DEIXALLERIES'!S13</f>
        <v>1.76</v>
      </c>
      <c r="E16" s="54">
        <f>'[1]DEIXALLERIES'!S39</f>
        <v>1.92</v>
      </c>
      <c r="F16" s="54">
        <f>'[1]DEIXALLERIES'!S26</f>
        <v>9.7</v>
      </c>
      <c r="G16" s="56">
        <f>'[1]DEIXALLERIES'!S65</f>
        <v>8.27</v>
      </c>
      <c r="H16" s="56">
        <f>'[1]DEIXALLERIES'!S52</f>
        <v>1.72</v>
      </c>
      <c r="I16" s="70">
        <f t="shared" si="0"/>
        <v>31.169999999999998</v>
      </c>
      <c r="J16" s="43">
        <f>'[1]USUARIS DEIXALLERIES'!S14</f>
        <v>454</v>
      </c>
    </row>
    <row r="17" spans="1:10" ht="19.5" customHeight="1">
      <c r="A17" s="49" t="s">
        <v>8</v>
      </c>
      <c r="C17" s="80">
        <f>'[1]DEIXALLERIES'!S79</f>
        <v>14.14</v>
      </c>
      <c r="D17" s="54">
        <f>'[1]DEIXALLERIES'!S14</f>
        <v>0.76</v>
      </c>
      <c r="E17" s="54">
        <f>'[1]DEIXALLERIES'!S40</f>
        <v>1.46</v>
      </c>
      <c r="F17" s="54">
        <f>'[1]DEIXALLERIES'!S27</f>
        <v>10.46</v>
      </c>
      <c r="G17" s="56">
        <f>'[1]DEIXALLERIES'!S66</f>
        <v>3.81</v>
      </c>
      <c r="H17" s="56">
        <f>'[1]DEIXALLERIES'!S53</f>
        <v>3.66</v>
      </c>
      <c r="I17" s="70">
        <f t="shared" si="0"/>
        <v>34.29</v>
      </c>
      <c r="J17" s="43">
        <f>'[1]USUARIS DEIXALLERIES'!S15</f>
        <v>474</v>
      </c>
    </row>
    <row r="18" spans="1:10" ht="19.5" customHeight="1">
      <c r="A18" s="49" t="s">
        <v>9</v>
      </c>
      <c r="C18" s="80">
        <f>'[1]DEIXALLERIES'!S80</f>
        <v>24.82</v>
      </c>
      <c r="D18" s="54">
        <f>'[1]DEIXALLERIES'!S15</f>
        <v>0.46</v>
      </c>
      <c r="E18" s="54">
        <f>'[1]DEIXALLERIES'!S41</f>
        <v>0.76</v>
      </c>
      <c r="F18" s="54">
        <f>'[1]DEIXALLERIES'!S28</f>
        <v>12.82</v>
      </c>
      <c r="G18" s="56">
        <f>'[1]DEIXALLERIES'!S67</f>
        <v>4.64</v>
      </c>
      <c r="H18" s="56">
        <f>'[1]DEIXALLERIES'!S54</f>
        <v>1.8</v>
      </c>
      <c r="I18" s="70">
        <f t="shared" si="0"/>
        <v>45.3</v>
      </c>
      <c r="J18" s="43">
        <f>'[1]USUARIS DEIXALLERIES'!S16</f>
        <v>430</v>
      </c>
    </row>
    <row r="19" spans="1:10" ht="19.5" customHeight="1" thickBot="1">
      <c r="A19" s="49" t="s">
        <v>10</v>
      </c>
      <c r="C19" s="81">
        <f>'[1]DEIXALLERIES'!S81</f>
        <v>4.92</v>
      </c>
      <c r="D19" s="82">
        <f>'[1]DEIXALLERIES'!S16</f>
        <v>0.82</v>
      </c>
      <c r="E19" s="82">
        <f>'[1]DEIXALLERIES'!S42</f>
        <v>1.42</v>
      </c>
      <c r="F19" s="82">
        <f>'[1]DEIXALLERIES'!S29</f>
        <v>6</v>
      </c>
      <c r="G19" s="83">
        <f>'[1]DEIXALLERIES'!S68</f>
        <v>4.7</v>
      </c>
      <c r="H19" s="83">
        <f>'[1]DEIXALLERIES'!S55</f>
        <v>3.28</v>
      </c>
      <c r="I19" s="71">
        <f t="shared" si="0"/>
        <v>21.14</v>
      </c>
      <c r="J19" s="44">
        <f>'[1]USUARIS DEIXALLERIES'!S17</f>
        <v>376</v>
      </c>
    </row>
    <row r="20" spans="1:10" ht="19.5" customHeight="1" thickBot="1">
      <c r="A20" s="2"/>
      <c r="C20" s="60"/>
      <c r="D20" s="60"/>
      <c r="E20" s="60"/>
      <c r="F20" s="60"/>
      <c r="G20" s="60"/>
      <c r="H20" s="60"/>
      <c r="I20" s="60"/>
      <c r="J20" s="5"/>
    </row>
    <row r="21" spans="1:10" ht="19.5" customHeight="1" thickBot="1">
      <c r="A21" s="29" t="s">
        <v>15</v>
      </c>
      <c r="C21" s="84">
        <f aca="true" t="shared" si="1" ref="C21:J21">SUM(C8:C19)</f>
        <v>131.64</v>
      </c>
      <c r="D21" s="85">
        <f t="shared" si="1"/>
        <v>10.740000000000002</v>
      </c>
      <c r="E21" s="85">
        <f t="shared" si="1"/>
        <v>13.96</v>
      </c>
      <c r="F21" s="85">
        <f t="shared" si="1"/>
        <v>125.95999999999998</v>
      </c>
      <c r="G21" s="86">
        <f t="shared" si="1"/>
        <v>56.41000000000001</v>
      </c>
      <c r="H21" s="86">
        <f t="shared" si="1"/>
        <v>29.04</v>
      </c>
      <c r="I21" s="89">
        <f t="shared" si="1"/>
        <v>367.75</v>
      </c>
      <c r="J21" s="50">
        <f t="shared" si="1"/>
        <v>4996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23.00390625" style="87" customWidth="1"/>
    <col min="2" max="8" width="14.7109375" style="87" customWidth="1"/>
    <col min="9" max="16384" width="11.421875" style="87" customWidth="1"/>
  </cols>
  <sheetData>
    <row r="1" spans="1:8" ht="15.75" customHeight="1">
      <c r="A1" s="114" t="s">
        <v>11</v>
      </c>
      <c r="B1" s="115"/>
      <c r="C1" s="115"/>
      <c r="D1" s="115"/>
      <c r="E1" s="115"/>
      <c r="F1" s="115"/>
      <c r="G1" s="115"/>
      <c r="H1" s="116"/>
    </row>
    <row r="2" ht="15"/>
    <row r="3" spans="1:8" ht="18.75">
      <c r="A3" s="117" t="s">
        <v>33</v>
      </c>
      <c r="B3" s="118"/>
      <c r="C3" s="118"/>
      <c r="D3" s="118"/>
      <c r="E3" s="118"/>
      <c r="F3" s="118"/>
      <c r="G3" s="118"/>
      <c r="H3" s="119"/>
    </row>
    <row r="4" spans="1:8" ht="19.5" customHeight="1">
      <c r="A4" s="90" t="s">
        <v>34</v>
      </c>
      <c r="B4" s="90" t="s">
        <v>35</v>
      </c>
      <c r="C4" s="90" t="s">
        <v>36</v>
      </c>
      <c r="D4" s="90" t="s">
        <v>37</v>
      </c>
      <c r="E4" s="90" t="s">
        <v>38</v>
      </c>
      <c r="F4" s="90" t="s">
        <v>39</v>
      </c>
      <c r="G4" s="90" t="s">
        <v>40</v>
      </c>
      <c r="H4" s="90" t="s">
        <v>41</v>
      </c>
    </row>
    <row r="5" spans="1:8" ht="19.5" customHeight="1">
      <c r="A5" s="91" t="s">
        <v>42</v>
      </c>
      <c r="B5" s="94"/>
      <c r="C5" s="95"/>
      <c r="D5" s="93"/>
      <c r="E5" s="94"/>
      <c r="F5" s="95"/>
      <c r="G5" s="96"/>
      <c r="H5" s="97"/>
    </row>
    <row r="6" spans="1:8" ht="19.5" customHeight="1">
      <c r="A6" s="91" t="s">
        <v>13</v>
      </c>
      <c r="B6" s="92"/>
      <c r="C6" s="98"/>
      <c r="D6" s="93"/>
      <c r="E6" s="97"/>
      <c r="F6" s="99"/>
      <c r="G6" s="96"/>
      <c r="H6" s="97"/>
    </row>
    <row r="7" spans="1:8" ht="19.5" customHeight="1">
      <c r="A7" s="91" t="s">
        <v>43</v>
      </c>
      <c r="B7" s="101"/>
      <c r="C7" s="100"/>
      <c r="D7" s="101"/>
      <c r="E7" s="101"/>
      <c r="F7" s="100"/>
      <c r="G7" s="97"/>
      <c r="H7" s="102"/>
    </row>
    <row r="8" spans="2:8" ht="19.5" customHeight="1">
      <c r="B8" s="103"/>
      <c r="C8" s="103"/>
      <c r="D8" s="103"/>
      <c r="E8" s="103"/>
      <c r="F8" s="103"/>
      <c r="G8" s="103"/>
      <c r="H8" s="103"/>
    </row>
    <row r="9" spans="1:8" ht="19.5" customHeight="1">
      <c r="A9" s="104" t="s">
        <v>44</v>
      </c>
      <c r="B9" s="103"/>
      <c r="C9" s="103"/>
      <c r="D9" s="103"/>
      <c r="E9" s="103"/>
      <c r="F9" s="103"/>
      <c r="G9" s="103"/>
      <c r="H9" s="103"/>
    </row>
    <row r="10" spans="2:8" ht="19.5" customHeight="1">
      <c r="B10" s="103"/>
      <c r="C10" s="103"/>
      <c r="D10" s="103"/>
      <c r="E10" s="103"/>
      <c r="F10" s="103"/>
      <c r="G10" s="103"/>
      <c r="H10" s="103"/>
    </row>
    <row r="11" ht="19.5" customHeight="1"/>
    <row r="12" ht="19.5" customHeight="1">
      <c r="A12" s="104" t="s">
        <v>45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2014-03-17T07:42:03Z</cp:lastPrinted>
  <dcterms:created xsi:type="dcterms:W3CDTF">2008-05-28T16:13:29Z</dcterms:created>
  <dcterms:modified xsi:type="dcterms:W3CDTF">2016-05-12T14:57:03Z</dcterms:modified>
  <cp:category/>
  <cp:version/>
  <cp:contentType/>
  <cp:contentStatus/>
</cp:coreProperties>
</file>