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380" windowWidth="15480" windowHeight="582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<sst xmlns="http://schemas.openxmlformats.org/spreadsheetml/2006/main" count="87" uniqueCount="49">
  <si>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</si>
  <si>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</si>
  <si>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</si>
  <si>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</si>
  <si>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</si>
  <si>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</si>
  <si>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</si>
  <si>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</si>
  <si>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</si>
  <si>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</si>
  <si>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</si>
  <si>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</si>
  <si>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</si>
  <si>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</si>
  <si>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</si>
  <si>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</si>
  <si>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</si>
  <si>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</si>
  <si>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</si>
  <si>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MARTORELLES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</si>
  <si>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</si>
  <si>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</si>
  <si>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</si>
  <si>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</si>
  <si>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</si>
  <si>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</si>
  <si>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</si>
  <si>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</si>
  <si>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</si>
  <si>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</si>
  <si>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</si>
  <si>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</si>
  <si>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</si>
  <si>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</si>
  <si>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</si>
  <si>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</si>
  <si>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</si>
  <si>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</si>
  <si>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</si>
  <si>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</si>
  <si>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</si>
  <si>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</si>
  <si>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</si>
  <si>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</si>
  <si>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</si>
  <si>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</si>
  <si>
    <t>SERVEI DE RECOLLIDA  DE RESTA I ORGÀNICA, 2014</t>
  </si>
  <si>
    <t>Resta (Tn)</t>
  </si>
  <si>
    <t>Orgànica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</si>
</sst>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1" fillId="0" borderId="8" applyNumberFormat="0" applyFill="0" applyAlignment="0" applyProtection="0"/>
    <xf numFmtId="0" fontId="49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3" fontId="6" fillId="0" borderId="14" xfId="0" applyNumberFormat="1" applyFont="1" applyFill="1" applyBorder="1" applyAlignment="1" applyProtection="1">
      <alignment horizontal="center"/>
      <protection hidden="1"/>
    </xf>
    <xf numFmtId="3" fontId="6" fillId="0" borderId="15" xfId="0" applyNumberFormat="1" applyFont="1" applyFill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0" xfId="0" applyNumberFormat="1" applyFont="1" applyFill="1" applyBorder="1" applyAlignment="1" applyProtection="1">
      <alignment horizontal="center"/>
      <protection hidden="1"/>
    </xf>
    <xf numFmtId="4" fontId="4" fillId="0" borderId="11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1" fillId="33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38" fillId="34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31" fillId="35" borderId="19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8" fillId="0" borderId="0" xfId="0" applyFont="1" applyAlignment="1" applyProtection="1">
      <alignment horizontal="left"/>
      <protection hidden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2" fillId="37" borderId="17" xfId="0" applyFont="1" applyFill="1" applyBorder="1" applyAlignment="1" applyProtection="1">
      <alignment horizontal="center" vertic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6" borderId="17" xfId="0" applyNumberFormat="1" applyFont="1" applyFill="1" applyBorder="1" applyAlignment="1" applyProtection="1">
      <alignment horizontal="center"/>
      <protection hidden="1"/>
    </xf>
    <xf numFmtId="4" fontId="4" fillId="37" borderId="17" xfId="0" applyNumberFormat="1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52" fillId="38" borderId="21" xfId="0" applyFont="1" applyFill="1" applyBorder="1" applyAlignment="1">
      <alignment horizontal="center" vertical="center"/>
    </xf>
    <xf numFmtId="0" fontId="52" fillId="38" borderId="34" xfId="0" applyFont="1" applyFill="1" applyBorder="1" applyAlignment="1">
      <alignment horizontal="center" vertical="center"/>
    </xf>
    <xf numFmtId="0" fontId="52" fillId="38" borderId="35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475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43813257"/>
        <c:axId val="58774994"/>
      </c:barChart>
      <c:catAx>
        <c:axId val="4381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74994"/>
        <c:crosses val="autoZero"/>
        <c:auto val="1"/>
        <c:lblOffset val="100"/>
        <c:tickLblSkip val="1"/>
        <c:noMultiLvlLbl val="0"/>
      </c:catAx>
      <c:valAx>
        <c:axId val="587749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3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59"/>
          <c:w val="0.851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59212899"/>
        <c:axId val="63154044"/>
      </c:bar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54044"/>
        <c:crosses val="autoZero"/>
        <c:auto val="1"/>
        <c:lblOffset val="100"/>
        <c:tickLblSkip val="1"/>
        <c:noMultiLvlLbl val="0"/>
      </c:catAx>
      <c:valAx>
        <c:axId val="631540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625"/>
          <c:w val="0.917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1515485"/>
        <c:axId val="15203910"/>
      </c:barChart>
      <c:catAx>
        <c:axId val="3151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03910"/>
        <c:crosses val="autoZero"/>
        <c:auto val="1"/>
        <c:lblOffset val="100"/>
        <c:tickLblSkip val="1"/>
        <c:noMultiLvlLbl val="0"/>
      </c:catAx>
      <c:valAx>
        <c:axId val="15203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8"/>
          <c:w val="0.959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2617463"/>
        <c:axId val="23557168"/>
      </c:bar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7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58"/>
          <c:w val="0.9477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7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375"/>
          <c:w val="0.905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0415243"/>
        <c:axId val="6866276"/>
      </c:bar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66276"/>
        <c:crosses val="autoZero"/>
        <c:auto val="1"/>
        <c:lblOffset val="100"/>
        <c:tickLblSkip val="1"/>
        <c:noMultiLvlLbl val="0"/>
      </c:catAx>
      <c:valAx>
        <c:axId val="6866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5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5"/>
          <c:w val="0.974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1796485"/>
        <c:axId val="19297454"/>
      </c:barChart>
      <c:catAx>
        <c:axId val="61796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179648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0</xdr:rowOff>
    </xdr:from>
    <xdr:to>
      <xdr:col>7</xdr:col>
      <xdr:colOff>85725</xdr:colOff>
      <xdr:row>41</xdr:row>
      <xdr:rowOff>9525</xdr:rowOff>
    </xdr:to>
    <xdr:graphicFrame>
      <xdr:nvGraphicFramePr>
        <xdr:cNvPr id="1" name="10 Gráfico"/>
        <xdr:cNvGraphicFramePr/>
      </xdr:nvGraphicFramePr>
      <xdr:xfrm>
        <a:off x="1933575" y="581977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419100</xdr:colOff>
      <xdr:row>41</xdr:row>
      <xdr:rowOff>9525</xdr:rowOff>
    </xdr:to>
    <xdr:graphicFrame>
      <xdr:nvGraphicFramePr>
        <xdr:cNvPr id="2" name="10 Gráfico"/>
        <xdr:cNvGraphicFramePr/>
      </xdr:nvGraphicFramePr>
      <xdr:xfrm>
        <a:off x="7962900" y="5819775"/>
        <a:ext cx="56102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114300</xdr:rowOff>
    </xdr:from>
    <xdr:to>
      <xdr:col>6</xdr:col>
      <xdr:colOff>133350</xdr:colOff>
      <xdr:row>40</xdr:row>
      <xdr:rowOff>66675</xdr:rowOff>
    </xdr:to>
    <xdr:graphicFrame>
      <xdr:nvGraphicFramePr>
        <xdr:cNvPr id="1" name="8 Gráfico"/>
        <xdr:cNvGraphicFramePr/>
      </xdr:nvGraphicFramePr>
      <xdr:xfrm>
        <a:off x="28575" y="5934075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19775"/>
        <a:ext cx="62388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Y4">
            <v>11156.86</v>
          </cell>
        </row>
        <row r="5">
          <cell r="Y5">
            <v>7629.629999999999</v>
          </cell>
        </row>
        <row r="6">
          <cell r="Y6">
            <v>11024.05</v>
          </cell>
        </row>
        <row r="7">
          <cell r="Y7">
            <v>11048.28</v>
          </cell>
        </row>
        <row r="8">
          <cell r="Y8">
            <v>10296.15</v>
          </cell>
        </row>
        <row r="9">
          <cell r="Y9">
            <v>10034.82</v>
          </cell>
        </row>
        <row r="10">
          <cell r="Y10">
            <v>9632.82</v>
          </cell>
        </row>
        <row r="11">
          <cell r="Y11">
            <v>8440.52</v>
          </cell>
        </row>
        <row r="12">
          <cell r="Y12">
            <v>10486.73</v>
          </cell>
        </row>
        <row r="13">
          <cell r="Y13">
            <v>9203.77</v>
          </cell>
        </row>
        <row r="14">
          <cell r="Y14">
            <v>7963.650000000001</v>
          </cell>
        </row>
        <row r="15">
          <cell r="Y15">
            <v>9298.43</v>
          </cell>
        </row>
        <row r="17">
          <cell r="Y17">
            <v>163.33</v>
          </cell>
        </row>
        <row r="18">
          <cell r="Y18">
            <v>163.33</v>
          </cell>
        </row>
        <row r="19">
          <cell r="Y19">
            <v>131.11</v>
          </cell>
        </row>
        <row r="20">
          <cell r="Y20">
            <v>168.57</v>
          </cell>
        </row>
        <row r="21">
          <cell r="Y21">
            <v>147.93</v>
          </cell>
        </row>
        <row r="22">
          <cell r="Y22">
            <v>163.33</v>
          </cell>
        </row>
        <row r="23">
          <cell r="Y23">
            <v>156.67</v>
          </cell>
        </row>
        <row r="24">
          <cell r="Y24">
            <v>153.33</v>
          </cell>
        </row>
        <row r="25">
          <cell r="Y25">
            <v>198.1</v>
          </cell>
        </row>
        <row r="26">
          <cell r="Y26">
            <v>100</v>
          </cell>
        </row>
        <row r="27">
          <cell r="Y27">
            <v>135</v>
          </cell>
        </row>
        <row r="28">
          <cell r="Y28">
            <v>126.67</v>
          </cell>
        </row>
        <row r="30">
          <cell r="Y30">
            <v>192</v>
          </cell>
        </row>
        <row r="31">
          <cell r="Y31">
            <v>267.08</v>
          </cell>
        </row>
        <row r="32">
          <cell r="Y32">
            <v>191.61</v>
          </cell>
        </row>
        <row r="33">
          <cell r="Y33">
            <v>247.75</v>
          </cell>
        </row>
        <row r="34">
          <cell r="Y34">
            <v>205.71</v>
          </cell>
        </row>
        <row r="35">
          <cell r="Y35">
            <v>169.13</v>
          </cell>
        </row>
        <row r="36">
          <cell r="Y36">
            <v>158.33</v>
          </cell>
        </row>
        <row r="37">
          <cell r="Y37">
            <v>57.82</v>
          </cell>
        </row>
        <row r="38">
          <cell r="Y38">
            <v>100.84</v>
          </cell>
        </row>
        <row r="39">
          <cell r="Y39">
            <v>195.08</v>
          </cell>
        </row>
        <row r="40">
          <cell r="Y40">
            <v>136.3</v>
          </cell>
        </row>
        <row r="41">
          <cell r="Y41">
            <v>129.39</v>
          </cell>
        </row>
        <row r="70">
          <cell r="Y70">
            <v>18162.809999999998</v>
          </cell>
        </row>
        <row r="71">
          <cell r="Y71">
            <v>15866.92</v>
          </cell>
        </row>
        <row r="72">
          <cell r="Y72">
            <v>17800.64</v>
          </cell>
        </row>
        <row r="73">
          <cell r="Y73">
            <v>17121.66</v>
          </cell>
        </row>
        <row r="74">
          <cell r="Y74">
            <v>17865.58</v>
          </cell>
        </row>
        <row r="75">
          <cell r="Y75">
            <v>17411.059999999998</v>
          </cell>
        </row>
        <row r="76">
          <cell r="Y76">
            <v>17806.75</v>
          </cell>
        </row>
        <row r="77">
          <cell r="Y77">
            <v>17159.7</v>
          </cell>
        </row>
        <row r="78">
          <cell r="Y78">
            <v>22697.31</v>
          </cell>
        </row>
        <row r="79">
          <cell r="Y79">
            <v>20853.16</v>
          </cell>
        </row>
        <row r="80">
          <cell r="Y80">
            <v>20885.61</v>
          </cell>
        </row>
        <row r="81">
          <cell r="Y81">
            <v>19628.45</v>
          </cell>
        </row>
        <row r="84">
          <cell r="Y84">
            <v>28.57</v>
          </cell>
        </row>
        <row r="85">
          <cell r="Y85">
            <v>94.77</v>
          </cell>
        </row>
        <row r="86">
          <cell r="Y86">
            <v>47.5</v>
          </cell>
        </row>
        <row r="87">
          <cell r="Y87">
            <v>46.87</v>
          </cell>
        </row>
        <row r="88">
          <cell r="Y88">
            <v>32.5</v>
          </cell>
        </row>
        <row r="89">
          <cell r="Y89">
            <v>60</v>
          </cell>
        </row>
        <row r="91">
          <cell r="Y91">
            <v>110.49</v>
          </cell>
        </row>
        <row r="93">
          <cell r="Y93">
            <v>48.75</v>
          </cell>
        </row>
        <row r="94">
          <cell r="Y94">
            <v>48.33</v>
          </cell>
        </row>
        <row r="110">
          <cell r="Y110">
            <v>9220</v>
          </cell>
        </row>
        <row r="111">
          <cell r="Y111">
            <v>5605.12</v>
          </cell>
        </row>
        <row r="112">
          <cell r="Y112">
            <v>11313.64</v>
          </cell>
        </row>
        <row r="113">
          <cell r="Y113">
            <v>6668</v>
          </cell>
        </row>
        <row r="114">
          <cell r="Y114">
            <v>13230.65</v>
          </cell>
        </row>
        <row r="115">
          <cell r="Y115">
            <v>13703.97</v>
          </cell>
        </row>
        <row r="116">
          <cell r="Y116">
            <v>8280</v>
          </cell>
        </row>
        <row r="117">
          <cell r="Y117">
            <v>6089.09</v>
          </cell>
        </row>
        <row r="118">
          <cell r="Y118">
            <v>12740</v>
          </cell>
        </row>
        <row r="119">
          <cell r="Y119">
            <v>6008.89</v>
          </cell>
        </row>
        <row r="120">
          <cell r="Y120">
            <v>7288.33</v>
          </cell>
        </row>
        <row r="121">
          <cell r="Y121">
            <v>4195.8099999999995</v>
          </cell>
        </row>
        <row r="125">
          <cell r="Y125">
            <v>287.5</v>
          </cell>
        </row>
        <row r="126">
          <cell r="Y126">
            <v>136</v>
          </cell>
        </row>
        <row r="128">
          <cell r="Y128">
            <v>268.39</v>
          </cell>
        </row>
        <row r="130">
          <cell r="Y130">
            <v>281.43</v>
          </cell>
        </row>
        <row r="133">
          <cell r="Y133">
            <v>190.42</v>
          </cell>
        </row>
        <row r="148">
          <cell r="Y148">
            <v>47680</v>
          </cell>
        </row>
        <row r="162">
          <cell r="Y162">
            <v>35420</v>
          </cell>
        </row>
      </sheetData>
      <sheetData sheetId="1">
        <row r="18">
          <cell r="Q18">
            <v>13.82</v>
          </cell>
        </row>
        <row r="19">
          <cell r="Q19">
            <v>13.42</v>
          </cell>
        </row>
        <row r="20">
          <cell r="Q20">
            <v>16.66</v>
          </cell>
        </row>
        <row r="21">
          <cell r="Q21">
            <v>23.92</v>
          </cell>
        </row>
        <row r="22">
          <cell r="Q22">
            <v>16.82</v>
          </cell>
        </row>
        <row r="23">
          <cell r="Q23">
            <v>22.62</v>
          </cell>
        </row>
        <row r="24">
          <cell r="Q24">
            <v>23.64</v>
          </cell>
        </row>
        <row r="25">
          <cell r="Q25">
            <v>16.06</v>
          </cell>
        </row>
        <row r="26">
          <cell r="Q26">
            <v>17.22</v>
          </cell>
        </row>
        <row r="27">
          <cell r="Q27">
            <v>21.32</v>
          </cell>
        </row>
        <row r="28">
          <cell r="Q28">
            <v>17.28</v>
          </cell>
        </row>
        <row r="29">
          <cell r="Q29">
            <v>14.02</v>
          </cell>
        </row>
        <row r="31">
          <cell r="Q31">
            <v>3.64</v>
          </cell>
        </row>
        <row r="33">
          <cell r="Q33">
            <v>4.25</v>
          </cell>
        </row>
        <row r="34">
          <cell r="Q34">
            <v>3.38</v>
          </cell>
        </row>
        <row r="35">
          <cell r="Q35">
            <v>3.86</v>
          </cell>
        </row>
        <row r="36">
          <cell r="Q36">
            <v>3.34</v>
          </cell>
        </row>
        <row r="38">
          <cell r="Q38">
            <v>4.82</v>
          </cell>
        </row>
        <row r="39">
          <cell r="Q39">
            <v>3.5</v>
          </cell>
        </row>
        <row r="40">
          <cell r="Q40">
            <v>4.4</v>
          </cell>
        </row>
        <row r="42">
          <cell r="Q42">
            <v>3.86</v>
          </cell>
        </row>
        <row r="44">
          <cell r="Q44">
            <v>22.4</v>
          </cell>
        </row>
        <row r="45">
          <cell r="Q45">
            <v>22.4</v>
          </cell>
        </row>
        <row r="46">
          <cell r="Q46">
            <v>22.4</v>
          </cell>
        </row>
        <row r="47">
          <cell r="Q47">
            <v>15.68</v>
          </cell>
        </row>
        <row r="48">
          <cell r="Q48">
            <v>20.16</v>
          </cell>
        </row>
        <row r="49">
          <cell r="Q49">
            <v>20.16</v>
          </cell>
        </row>
        <row r="50">
          <cell r="Q50">
            <v>22.4</v>
          </cell>
        </row>
        <row r="51">
          <cell r="Q51">
            <v>17.92</v>
          </cell>
        </row>
        <row r="52">
          <cell r="Q52">
            <v>20.16</v>
          </cell>
        </row>
        <row r="53">
          <cell r="Q53">
            <v>24.64</v>
          </cell>
        </row>
        <row r="54">
          <cell r="Q54">
            <v>20.16</v>
          </cell>
        </row>
        <row r="55">
          <cell r="Q55">
            <v>15.68</v>
          </cell>
        </row>
        <row r="57">
          <cell r="Q57">
            <v>21.47</v>
          </cell>
        </row>
        <row r="58">
          <cell r="Q58">
            <v>20.56</v>
          </cell>
        </row>
        <row r="59">
          <cell r="Q59">
            <v>22.7</v>
          </cell>
        </row>
        <row r="60">
          <cell r="Q60">
            <v>17.08</v>
          </cell>
        </row>
        <row r="61">
          <cell r="Q61">
            <v>21.78</v>
          </cell>
        </row>
        <row r="62">
          <cell r="Q62">
            <v>19.1</v>
          </cell>
        </row>
        <row r="63">
          <cell r="Q63">
            <v>24.71</v>
          </cell>
        </row>
        <row r="64">
          <cell r="Q64">
            <v>21.26</v>
          </cell>
        </row>
        <row r="65">
          <cell r="Q65">
            <v>20.14</v>
          </cell>
        </row>
        <row r="66">
          <cell r="Q66">
            <v>28.72</v>
          </cell>
        </row>
        <row r="67">
          <cell r="Q67">
            <v>17</v>
          </cell>
        </row>
        <row r="68">
          <cell r="Q68">
            <v>17.71</v>
          </cell>
        </row>
        <row r="70">
          <cell r="Q70">
            <v>47.12</v>
          </cell>
        </row>
        <row r="71">
          <cell r="Q71">
            <v>54.68</v>
          </cell>
        </row>
        <row r="72">
          <cell r="Q72">
            <v>55.78</v>
          </cell>
        </row>
        <row r="73">
          <cell r="Q73">
            <v>68.78</v>
          </cell>
        </row>
        <row r="74">
          <cell r="Q74">
            <v>62.5</v>
          </cell>
        </row>
        <row r="75">
          <cell r="Q75">
            <v>88.08</v>
          </cell>
        </row>
        <row r="76">
          <cell r="Q76">
            <v>60.34</v>
          </cell>
        </row>
        <row r="77">
          <cell r="Q77">
            <v>36.28</v>
          </cell>
        </row>
        <row r="78">
          <cell r="Q78">
            <v>62.52</v>
          </cell>
        </row>
        <row r="79">
          <cell r="Q79">
            <v>62.76</v>
          </cell>
        </row>
        <row r="80">
          <cell r="Q80">
            <v>44.38</v>
          </cell>
        </row>
        <row r="81">
          <cell r="Q81">
            <v>33.72</v>
          </cell>
        </row>
      </sheetData>
      <sheetData sheetId="2">
        <row r="6">
          <cell r="Q6">
            <v>964</v>
          </cell>
        </row>
        <row r="7">
          <cell r="Q7">
            <v>1034</v>
          </cell>
        </row>
        <row r="8">
          <cell r="Q8">
            <v>1169</v>
          </cell>
        </row>
        <row r="9">
          <cell r="Q9">
            <v>1345</v>
          </cell>
        </row>
        <row r="10">
          <cell r="Q10">
            <v>1378</v>
          </cell>
        </row>
        <row r="11">
          <cell r="Q11">
            <v>1319</v>
          </cell>
        </row>
        <row r="12">
          <cell r="Q12">
            <v>1600</v>
          </cell>
        </row>
        <row r="13">
          <cell r="Q13">
            <v>937</v>
          </cell>
        </row>
        <row r="14">
          <cell r="Q14">
            <v>1078</v>
          </cell>
        </row>
        <row r="15">
          <cell r="Q15">
            <v>1176</v>
          </cell>
        </row>
        <row r="16">
          <cell r="Q16">
            <v>840</v>
          </cell>
        </row>
        <row r="17">
          <cell r="Q17">
            <v>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8" sqref="D18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19</v>
      </c>
      <c r="D2" s="4"/>
    </row>
    <row r="3" spans="1:2" ht="19.5" customHeight="1">
      <c r="A3" s="6"/>
      <c r="B3" s="6"/>
    </row>
    <row r="4" ht="19.5" customHeight="1">
      <c r="C4" s="7" t="s">
        <v>30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115" t="s">
        <v>20</v>
      </c>
      <c r="D6" s="116"/>
      <c r="E6" s="116"/>
      <c r="F6" s="117"/>
      <c r="H6" s="109" t="s">
        <v>21</v>
      </c>
      <c r="I6" s="110"/>
      <c r="J6" s="111"/>
      <c r="K6" s="8"/>
      <c r="L6" s="112" t="s">
        <v>22</v>
      </c>
      <c r="M6" s="113"/>
      <c r="N6" s="114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17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51">
        <f>('[1]Recollides'!Y4)/1000</f>
        <v>11.15686</v>
      </c>
      <c r="D9" s="51">
        <f>('[1]Recollides'!Y17)/1000</f>
        <v>0.16333</v>
      </c>
      <c r="E9" s="51">
        <f>('[1]Recollides'!Y30)/1000</f>
        <v>0.192</v>
      </c>
      <c r="F9" s="51">
        <f aca="true" t="shared" si="0" ref="F9:F20">SUM(C9:E9)</f>
        <v>11.51219</v>
      </c>
      <c r="G9" s="52"/>
      <c r="H9" s="53">
        <f>('[1]Recollides'!Y70)/1000</f>
        <v>18.162809999999997</v>
      </c>
      <c r="I9" s="54">
        <f>('[1]Recollides'!Y83)/1000</f>
        <v>0</v>
      </c>
      <c r="J9" s="51">
        <f>SUM(H9:I9)</f>
        <v>18.162809999999997</v>
      </c>
      <c r="K9" s="55"/>
      <c r="L9" s="51">
        <f>('[1]Recollides'!Y110)/1000</f>
        <v>9.22</v>
      </c>
      <c r="M9" s="54">
        <f>('[1]Recollides'!Y123)/1000</f>
        <v>0</v>
      </c>
      <c r="N9" s="51">
        <f>SUM(L9:M9)</f>
        <v>9.22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51">
        <f>('[1]Recollides'!Y5)/1000</f>
        <v>7.629629999999999</v>
      </c>
      <c r="D10" s="51">
        <f>('[1]Recollides'!Y18)/1000</f>
        <v>0.16333</v>
      </c>
      <c r="E10" s="51">
        <f>('[1]Recollides'!Y31)/1000</f>
        <v>0.26708</v>
      </c>
      <c r="F10" s="51">
        <f t="shared" si="0"/>
        <v>8.060039999999999</v>
      </c>
      <c r="G10" s="52"/>
      <c r="H10" s="53">
        <f>('[1]Recollides'!Y71)/1000</f>
        <v>15.86692</v>
      </c>
      <c r="I10" s="54">
        <f>('[1]Recollides'!Y84)/1000</f>
        <v>0.02857</v>
      </c>
      <c r="J10" s="51">
        <f>SUM(H10:I10)</f>
        <v>15.89549</v>
      </c>
      <c r="K10" s="55"/>
      <c r="L10" s="51">
        <f>('[1]Recollides'!Y111)/1000</f>
        <v>5.60512</v>
      </c>
      <c r="M10" s="54">
        <f>('[1]Recollides'!Y124)/1000</f>
        <v>0</v>
      </c>
      <c r="N10" s="51">
        <f>SUM(L10:M10)</f>
        <v>5.60512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51">
        <f>('[1]Recollides'!Y6)/1000</f>
        <v>11.024049999999999</v>
      </c>
      <c r="D11" s="51">
        <f>('[1]Recollides'!Y19)/1000</f>
        <v>0.13111</v>
      </c>
      <c r="E11" s="51">
        <f>('[1]Recollides'!Y32)/1000</f>
        <v>0.19161</v>
      </c>
      <c r="F11" s="51">
        <f t="shared" si="0"/>
        <v>11.34677</v>
      </c>
      <c r="G11" s="52"/>
      <c r="H11" s="53">
        <f>('[1]Recollides'!Y72)/1000</f>
        <v>17.800639999999998</v>
      </c>
      <c r="I11" s="54">
        <f>('[1]Recollides'!Y85)/1000</f>
        <v>0.09477</v>
      </c>
      <c r="J11" s="51">
        <f>SUM(H11:I11)</f>
        <v>17.89541</v>
      </c>
      <c r="K11" s="55"/>
      <c r="L11" s="51">
        <f>('[1]Recollides'!Y112)/1000</f>
        <v>11.31364</v>
      </c>
      <c r="M11" s="54">
        <f>('[1]Recollides'!Y125)/1000</f>
        <v>0.2875</v>
      </c>
      <c r="N11" s="51">
        <f>SUM(L11:M11)</f>
        <v>11.60114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51">
        <f>('[1]Recollides'!Y7)/1000</f>
        <v>11.04828</v>
      </c>
      <c r="D12" s="51">
        <f>('[1]Recollides'!Y20)/1000</f>
        <v>0.16857</v>
      </c>
      <c r="E12" s="51">
        <f>('[1]Recollides'!Y33)/1000</f>
        <v>0.24775</v>
      </c>
      <c r="F12" s="51">
        <f t="shared" si="0"/>
        <v>11.4646</v>
      </c>
      <c r="G12" s="52"/>
      <c r="H12" s="53">
        <f>('[1]Recollides'!Y73)/1000</f>
        <v>17.12166</v>
      </c>
      <c r="I12" s="54">
        <f>('[1]Recollides'!Y86)/1000</f>
        <v>0.0475</v>
      </c>
      <c r="J12" s="51">
        <f>SUM(H12:I12)</f>
        <v>17.169159999999998</v>
      </c>
      <c r="K12" s="55"/>
      <c r="L12" s="51">
        <f>('[1]Recollides'!Y113)/1000</f>
        <v>6.668</v>
      </c>
      <c r="M12" s="54">
        <f>('[1]Recollides'!Y126)/1000</f>
        <v>0.136</v>
      </c>
      <c r="N12" s="51">
        <f>SUM(L12:M12)</f>
        <v>6.804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51">
        <f>('[1]Recollides'!Y8)/1000</f>
        <v>10.296149999999999</v>
      </c>
      <c r="D13" s="51">
        <f>('[1]Recollides'!Y21)/1000</f>
        <v>0.14793</v>
      </c>
      <c r="E13" s="51">
        <f>('[1]Recollides'!Y34)/1000</f>
        <v>0.20571</v>
      </c>
      <c r="F13" s="51">
        <f t="shared" si="0"/>
        <v>10.64979</v>
      </c>
      <c r="G13" s="52"/>
      <c r="H13" s="53">
        <f>('[1]Recollides'!Y74)/1000</f>
        <v>17.86558</v>
      </c>
      <c r="I13" s="54">
        <f>('[1]Recollides'!Y87)/1000</f>
        <v>0.046869999999999995</v>
      </c>
      <c r="J13" s="51">
        <f>SUM(H13:I13)</f>
        <v>17.91245</v>
      </c>
      <c r="K13" s="55"/>
      <c r="L13" s="51">
        <f>('[1]Recollides'!Y114)/1000</f>
        <v>13.230649999999999</v>
      </c>
      <c r="M13" s="54">
        <f>('[1]Recollides'!Y127)/1000</f>
        <v>0</v>
      </c>
      <c r="N13" s="51">
        <f>SUM(L13:M13)</f>
        <v>13.230649999999999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51">
        <f>('[1]Recollides'!Y9)/1000</f>
        <v>10.03482</v>
      </c>
      <c r="D14" s="51">
        <f>('[1]Recollides'!Y22)/1000</f>
        <v>0.16333</v>
      </c>
      <c r="E14" s="51">
        <f>('[1]Recollides'!Y35)/1000</f>
        <v>0.16913</v>
      </c>
      <c r="F14" s="51">
        <f t="shared" si="0"/>
        <v>10.367280000000001</v>
      </c>
      <c r="G14" s="52"/>
      <c r="H14" s="53">
        <f>('[1]Recollides'!Y75)/1000</f>
        <v>17.41106</v>
      </c>
      <c r="I14" s="54">
        <f>('[1]Recollides'!Y88)/1000</f>
        <v>0.0325</v>
      </c>
      <c r="J14" s="51">
        <f aca="true" t="shared" si="1" ref="J14:J20">SUM(H14:I14)</f>
        <v>17.443559999999998</v>
      </c>
      <c r="K14" s="55"/>
      <c r="L14" s="51">
        <f>('[1]Recollides'!Y115)/1000</f>
        <v>13.70397</v>
      </c>
      <c r="M14" s="54">
        <f>('[1]Recollides'!Y128)/1000</f>
        <v>0.26838999999999996</v>
      </c>
      <c r="N14" s="51">
        <f aca="true" t="shared" si="2" ref="N14:N20">SUM(L14:M14)</f>
        <v>13.97236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51">
        <f>('[1]Recollides'!Y10)/1000</f>
        <v>9.632819999999999</v>
      </c>
      <c r="D15" s="51">
        <f>('[1]Recollides'!Y23)/1000</f>
        <v>0.15666999999999998</v>
      </c>
      <c r="E15" s="51">
        <f>('[1]Recollides'!Y36)/1000</f>
        <v>0.15833000000000003</v>
      </c>
      <c r="F15" s="51">
        <f t="shared" si="0"/>
        <v>9.947819999999998</v>
      </c>
      <c r="G15" s="52"/>
      <c r="H15" s="53">
        <f>('[1]Recollides'!Y76)/1000</f>
        <v>17.80675</v>
      </c>
      <c r="I15" s="54">
        <f>('[1]Recollides'!Y89)/1000</f>
        <v>0.06</v>
      </c>
      <c r="J15" s="51">
        <f t="shared" si="1"/>
        <v>17.86675</v>
      </c>
      <c r="K15" s="55"/>
      <c r="L15" s="51">
        <f>('[1]Recollides'!Y116)/1000</f>
        <v>8.28</v>
      </c>
      <c r="M15" s="54">
        <f>('[1]Recollides'!Y129)/1000</f>
        <v>0</v>
      </c>
      <c r="N15" s="51">
        <f t="shared" si="2"/>
        <v>8.28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51">
        <f>('[1]Recollides'!Y11)/1000</f>
        <v>8.440520000000001</v>
      </c>
      <c r="D16" s="51">
        <f>('[1]Recollides'!Y24)/1000</f>
        <v>0.15333000000000002</v>
      </c>
      <c r="E16" s="51">
        <f>('[1]Recollides'!Y37)/1000</f>
        <v>0.05782</v>
      </c>
      <c r="F16" s="51">
        <f t="shared" si="0"/>
        <v>8.651670000000001</v>
      </c>
      <c r="G16" s="52"/>
      <c r="H16" s="53">
        <f>('[1]Recollides'!Y77)/1000</f>
        <v>17.1597</v>
      </c>
      <c r="I16" s="54">
        <f>('[1]Recollides'!Y90)/1000</f>
        <v>0</v>
      </c>
      <c r="J16" s="51">
        <f t="shared" si="1"/>
        <v>17.1597</v>
      </c>
      <c r="K16" s="55"/>
      <c r="L16" s="51">
        <f>('[1]Recollides'!Y117)/1000</f>
        <v>6.089090000000001</v>
      </c>
      <c r="M16" s="54">
        <f>('[1]Recollides'!Y130)/1000</f>
        <v>0.28143</v>
      </c>
      <c r="N16" s="51">
        <f t="shared" si="2"/>
        <v>6.370520000000001</v>
      </c>
      <c r="O16" s="25"/>
      <c r="P16" s="2"/>
      <c r="Q16" s="2"/>
      <c r="S16" s="2"/>
      <c r="T16" s="2"/>
    </row>
    <row r="17" spans="1:20" ht="19.5" customHeight="1">
      <c r="A17" s="26" t="s">
        <v>18</v>
      </c>
      <c r="C17" s="51">
        <f>('[1]Recollides'!Y12)/1000</f>
        <v>10.48673</v>
      </c>
      <c r="D17" s="51">
        <f>('[1]Recollides'!Y25)/1000</f>
        <v>0.1981</v>
      </c>
      <c r="E17" s="51">
        <f>('[1]Recollides'!Y38)/1000</f>
        <v>0.10084</v>
      </c>
      <c r="F17" s="51">
        <f t="shared" si="0"/>
        <v>10.78567</v>
      </c>
      <c r="G17" s="52"/>
      <c r="H17" s="53">
        <f>('[1]Recollides'!Y78)/1000</f>
        <v>22.69731</v>
      </c>
      <c r="I17" s="54">
        <f>('[1]Recollides'!Y91)/1000</f>
        <v>0.11048999999999999</v>
      </c>
      <c r="J17" s="51">
        <f t="shared" si="1"/>
        <v>22.8078</v>
      </c>
      <c r="K17" s="55"/>
      <c r="L17" s="51">
        <f>('[1]Recollides'!Y118)/1000</f>
        <v>12.74</v>
      </c>
      <c r="M17" s="54">
        <f>('[1]Recollides'!Y131)/1000</f>
        <v>0</v>
      </c>
      <c r="N17" s="51">
        <f t="shared" si="2"/>
        <v>12.74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51">
        <f>('[1]Recollides'!Y13)/1000</f>
        <v>9.20377</v>
      </c>
      <c r="D18" s="51">
        <f>('[1]Recollides'!Y26)/1000</f>
        <v>0.1</v>
      </c>
      <c r="E18" s="51">
        <f>('[1]Recollides'!Y39)/1000</f>
        <v>0.19508</v>
      </c>
      <c r="F18" s="51">
        <f t="shared" si="0"/>
        <v>9.498850000000001</v>
      </c>
      <c r="G18" s="52"/>
      <c r="H18" s="53">
        <f>('[1]Recollides'!Y79)/1000</f>
        <v>20.85316</v>
      </c>
      <c r="I18" s="54">
        <f>('[1]Recollides'!Y92)/1000</f>
        <v>0</v>
      </c>
      <c r="J18" s="51">
        <f t="shared" si="1"/>
        <v>20.85316</v>
      </c>
      <c r="K18" s="55"/>
      <c r="L18" s="51">
        <f>('[1]Recollides'!Y119)/1000</f>
        <v>6.00889</v>
      </c>
      <c r="M18" s="54">
        <f>('[1]Recollides'!Y132)/1000</f>
        <v>0</v>
      </c>
      <c r="N18" s="51">
        <f t="shared" si="2"/>
        <v>6.00889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51">
        <f>('[1]Recollides'!Y14)/1000</f>
        <v>7.96365</v>
      </c>
      <c r="D19" s="51">
        <f>('[1]Recollides'!Y27)/1000</f>
        <v>0.135</v>
      </c>
      <c r="E19" s="51">
        <f>('[1]Recollides'!Y40)/1000</f>
        <v>0.1363</v>
      </c>
      <c r="F19" s="51">
        <f t="shared" si="0"/>
        <v>8.234950000000001</v>
      </c>
      <c r="G19" s="52"/>
      <c r="H19" s="53">
        <f>('[1]Recollides'!Y80)/1000</f>
        <v>20.88561</v>
      </c>
      <c r="I19" s="54">
        <f>('[1]Recollides'!Y93)/1000</f>
        <v>0.04875</v>
      </c>
      <c r="J19" s="51">
        <f t="shared" si="1"/>
        <v>20.934359999999998</v>
      </c>
      <c r="K19" s="55"/>
      <c r="L19" s="51">
        <f>('[1]Recollides'!Y120)/1000</f>
        <v>7.28833</v>
      </c>
      <c r="M19" s="54">
        <f>('[1]Recollides'!Y133)/1000</f>
        <v>0.19041999999999998</v>
      </c>
      <c r="N19" s="51">
        <f t="shared" si="2"/>
        <v>7.47875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51">
        <f>('[1]Recollides'!Y15)/1000</f>
        <v>9.29843</v>
      </c>
      <c r="D20" s="51">
        <f>('[1]Recollides'!Y28)/1000</f>
        <v>0.12667</v>
      </c>
      <c r="E20" s="51">
        <f>('[1]Recollides'!Y41)/1000</f>
        <v>0.12938999999999998</v>
      </c>
      <c r="F20" s="51">
        <f t="shared" si="0"/>
        <v>9.554490000000001</v>
      </c>
      <c r="G20" s="52"/>
      <c r="H20" s="53">
        <f>('[1]Recollides'!Y81)/1000</f>
        <v>19.62845</v>
      </c>
      <c r="I20" s="54">
        <f>('[1]Recollides'!Y94)/1000</f>
        <v>0.04833</v>
      </c>
      <c r="J20" s="51">
        <f t="shared" si="1"/>
        <v>19.67678</v>
      </c>
      <c r="K20" s="55"/>
      <c r="L20" s="51">
        <f>('[1]Recollides'!Y121)/1000</f>
        <v>4.19581</v>
      </c>
      <c r="M20" s="54">
        <f>('[1]Recollides'!Y134)/1000</f>
        <v>0</v>
      </c>
      <c r="N20" s="51">
        <f t="shared" si="2"/>
        <v>4.19581</v>
      </c>
      <c r="O20" s="25"/>
      <c r="P20" s="2"/>
      <c r="Q20" s="2"/>
      <c r="S20" s="2"/>
      <c r="T20" s="2"/>
    </row>
    <row r="21" spans="3:20" ht="19.5" customHeight="1" thickBot="1">
      <c r="C21" s="56"/>
      <c r="D21" s="56"/>
      <c r="E21" s="56"/>
      <c r="F21" s="56"/>
      <c r="G21" s="56"/>
      <c r="H21" s="57"/>
      <c r="I21" s="57"/>
      <c r="J21" s="57"/>
      <c r="K21" s="58"/>
      <c r="L21" s="57"/>
      <c r="M21" s="57"/>
      <c r="N21" s="57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9">
        <f>SUM(C9:C20)</f>
        <v>116.21571</v>
      </c>
      <c r="D22" s="59">
        <f>SUM(D9:D20)</f>
        <v>1.80737</v>
      </c>
      <c r="E22" s="59">
        <f>SUM(E9:E20)</f>
        <v>2.05104</v>
      </c>
      <c r="F22" s="59">
        <f>SUM(C22:E22)</f>
        <v>120.07412000000001</v>
      </c>
      <c r="G22" s="60"/>
      <c r="H22" s="61">
        <f>SUM(H9:H20)</f>
        <v>223.25964999999997</v>
      </c>
      <c r="I22" s="62">
        <f>SUM(I9:I20)</f>
        <v>0.51778</v>
      </c>
      <c r="J22" s="62">
        <f>SUM(H22:I22)</f>
        <v>223.77742999999995</v>
      </c>
      <c r="K22" s="63"/>
      <c r="L22" s="64">
        <f>SUM(L9:L20)</f>
        <v>104.34349999999998</v>
      </c>
      <c r="M22" s="64">
        <f>SUM(M9:M20)</f>
        <v>1.16374</v>
      </c>
      <c r="N22" s="64">
        <f>SUM(L22:M22)</f>
        <v>105.50723999999998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J12" sqref="J12"/>
    </sheetView>
  </sheetViews>
  <sheetFormatPr defaultColWidth="11.00390625" defaultRowHeight="15"/>
  <cols>
    <col min="1" max="1" width="21.140625" style="38" customWidth="1"/>
    <col min="2" max="2" width="7.8515625" style="38" customWidth="1"/>
    <col min="3" max="3" width="22.8515625" style="38" customWidth="1"/>
    <col min="4" max="4" width="7.28125" style="38" customWidth="1"/>
    <col min="5" max="5" width="22.8515625" style="38" customWidth="1"/>
    <col min="6" max="6" width="7.28125" style="38" customWidth="1"/>
    <col min="7" max="7" width="22.8515625" style="38" bestFit="1" customWidth="1"/>
    <col min="8" max="8" width="7.28125" style="38" customWidth="1"/>
    <col min="9" max="9" width="22.8515625" style="38" customWidth="1"/>
    <col min="10" max="16384" width="11.00390625" style="38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19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100" t="s">
        <v>46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101" t="s">
        <v>47</v>
      </c>
      <c r="E6" s="102" t="s">
        <v>48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103">
        <f>('[1]Recollides'!Y151)/1000</f>
        <v>0</v>
      </c>
      <c r="D8" s="104"/>
      <c r="E8" s="103">
        <f>('[1]Recollides'!Y137)/1000</f>
        <v>0</v>
      </c>
    </row>
    <row r="9" spans="1:5" ht="19.5" customHeight="1">
      <c r="A9" s="26" t="s">
        <v>1</v>
      </c>
      <c r="C9" s="105">
        <f>('[1]Recollides'!Y152)/1000</f>
        <v>0</v>
      </c>
      <c r="D9" s="104"/>
      <c r="E9" s="105">
        <f>('[1]Recollides'!Y138)/1000</f>
        <v>0</v>
      </c>
    </row>
    <row r="10" spans="1:5" ht="19.5" customHeight="1">
      <c r="A10" s="26" t="s">
        <v>2</v>
      </c>
      <c r="C10" s="105">
        <f>('[1]Recollides'!Y153)/1000</f>
        <v>0</v>
      </c>
      <c r="D10" s="104"/>
      <c r="E10" s="105">
        <f>('[1]Recollides'!Y139)/1000</f>
        <v>0</v>
      </c>
    </row>
    <row r="11" spans="1:5" ht="19.5" customHeight="1">
      <c r="A11" s="26" t="s">
        <v>3</v>
      </c>
      <c r="C11" s="105">
        <f>('[1]Recollides'!Y154)/1000</f>
        <v>0</v>
      </c>
      <c r="D11" s="104"/>
      <c r="E11" s="105">
        <f>('[1]Recollides'!Y140)/1000</f>
        <v>0</v>
      </c>
    </row>
    <row r="12" spans="1:5" ht="19.5" customHeight="1">
      <c r="A12" s="26" t="s">
        <v>4</v>
      </c>
      <c r="C12" s="105">
        <f>('[1]Recollides'!Y155)/1000</f>
        <v>0</v>
      </c>
      <c r="D12" s="104"/>
      <c r="E12" s="105">
        <f>('[1]Recollides'!Y141)/1000</f>
        <v>0</v>
      </c>
    </row>
    <row r="13" spans="1:5" ht="19.5" customHeight="1">
      <c r="A13" s="26" t="s">
        <v>5</v>
      </c>
      <c r="C13" s="105">
        <f>('[1]Recollides'!Y156)/1000</f>
        <v>0</v>
      </c>
      <c r="D13" s="104"/>
      <c r="E13" s="105">
        <f>('[1]Recollides'!Y142)/1000</f>
        <v>0</v>
      </c>
    </row>
    <row r="14" spans="1:5" ht="19.5" customHeight="1">
      <c r="A14" s="26" t="s">
        <v>6</v>
      </c>
      <c r="C14" s="105">
        <f>('[1]Recollides'!Y157)/1000</f>
        <v>0</v>
      </c>
      <c r="D14" s="104"/>
      <c r="E14" s="105">
        <f>('[1]Recollides'!Y143)/1000</f>
        <v>0</v>
      </c>
    </row>
    <row r="15" spans="1:5" ht="19.5" customHeight="1">
      <c r="A15" s="26" t="s">
        <v>7</v>
      </c>
      <c r="C15" s="105">
        <f>('[1]Recollides'!Y158)/1000</f>
        <v>0</v>
      </c>
      <c r="D15" s="104"/>
      <c r="E15" s="105">
        <f>('[1]Recollides'!Y144)/1000</f>
        <v>0</v>
      </c>
    </row>
    <row r="16" spans="1:5" ht="19.5" customHeight="1">
      <c r="A16" s="26" t="s">
        <v>18</v>
      </c>
      <c r="C16" s="105">
        <f>('[1]Recollides'!Y159)/1000</f>
        <v>0</v>
      </c>
      <c r="D16" s="104"/>
      <c r="E16" s="105">
        <f>('[1]Recollides'!Y145)/1000</f>
        <v>0</v>
      </c>
    </row>
    <row r="17" spans="1:5" ht="19.5" customHeight="1">
      <c r="A17" s="26" t="s">
        <v>8</v>
      </c>
      <c r="C17" s="105">
        <f>('[1]Recollides'!Y160)/1000</f>
        <v>0</v>
      </c>
      <c r="D17" s="104"/>
      <c r="E17" s="105">
        <f>('[1]Recollides'!Y146)/1000</f>
        <v>0</v>
      </c>
    </row>
    <row r="18" spans="1:5" ht="19.5" customHeight="1">
      <c r="A18" s="26" t="s">
        <v>9</v>
      </c>
      <c r="C18" s="105">
        <f>('[1]Recollides'!Y161)/1000</f>
        <v>0</v>
      </c>
      <c r="D18" s="104"/>
      <c r="E18" s="105">
        <f>('[1]Recollides'!Y147)/1000</f>
        <v>0</v>
      </c>
    </row>
    <row r="19" spans="1:5" ht="19.5" customHeight="1" thickBot="1">
      <c r="A19" s="27" t="s">
        <v>10</v>
      </c>
      <c r="C19" s="106">
        <f>('[1]Recollides'!Y162)/1000</f>
        <v>35.42</v>
      </c>
      <c r="D19" s="104"/>
      <c r="E19" s="106">
        <f>('[1]Recollides'!Y148)/1000</f>
        <v>47.68</v>
      </c>
    </row>
    <row r="20" spans="1:5" ht="19.5" customHeight="1" thickBot="1">
      <c r="A20" s="2"/>
      <c r="C20" s="57"/>
      <c r="D20" s="104"/>
      <c r="E20" s="57"/>
    </row>
    <row r="21" spans="1:5" ht="19.5" customHeight="1" thickBot="1">
      <c r="A21" s="29" t="s">
        <v>15</v>
      </c>
      <c r="C21" s="107">
        <f>SUM(C8:C19)</f>
        <v>35.42</v>
      </c>
      <c r="D21" s="104"/>
      <c r="E21" s="108">
        <f>SUM(E8:E19)</f>
        <v>47.68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 scenarios="1"/>
  <printOptions/>
  <pageMargins left="0.31496062992125984" right="0.11811023622047245" top="0.31496062992125984" bottom="0.55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F16" sqref="F16"/>
    </sheetView>
  </sheetViews>
  <sheetFormatPr defaultColWidth="11.00390625" defaultRowHeight="15"/>
  <cols>
    <col min="1" max="1" width="22.140625" style="38" customWidth="1"/>
    <col min="2" max="2" width="7.8515625" style="38" customWidth="1"/>
    <col min="3" max="6" width="18.57421875" style="38" customWidth="1"/>
    <col min="7" max="7" width="18.57421875" style="39" customWidth="1"/>
    <col min="8" max="10" width="18.57421875" style="38" customWidth="1"/>
    <col min="11" max="11" width="18.00390625" style="38" customWidth="1"/>
    <col min="12" max="16384" width="11.00390625" style="38" customWidth="1"/>
  </cols>
  <sheetData>
    <row r="1" spans="1:14" s="2" customFormat="1" ht="19.5" customHeight="1">
      <c r="A1" s="37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19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31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29.25" thickBot="1">
      <c r="A6" s="9"/>
      <c r="C6" s="40" t="s">
        <v>23</v>
      </c>
      <c r="D6" s="41" t="s">
        <v>24</v>
      </c>
      <c r="E6" s="41" t="s">
        <v>25</v>
      </c>
      <c r="F6" s="41" t="s">
        <v>26</v>
      </c>
      <c r="G6" s="42" t="s">
        <v>27</v>
      </c>
      <c r="H6" s="42" t="s">
        <v>28</v>
      </c>
      <c r="I6" s="43" t="s">
        <v>29</v>
      </c>
      <c r="J6" s="44" t="s">
        <v>16</v>
      </c>
    </row>
    <row r="7" spans="1:10" ht="19.5" customHeight="1" thickBot="1">
      <c r="A7" s="2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45" t="s">
        <v>0</v>
      </c>
      <c r="C8" s="65">
        <f>'[1]DEIXALLERIES'!Q70</f>
        <v>47.12</v>
      </c>
      <c r="D8" s="66">
        <f>'[1]DEIXALLERIES'!Q5</f>
        <v>0</v>
      </c>
      <c r="E8" s="66">
        <f>'[1]DEIXALLERIES'!Q31</f>
        <v>3.64</v>
      </c>
      <c r="F8" s="66">
        <f>'[1]DEIXALLERIES'!Q18</f>
        <v>13.82</v>
      </c>
      <c r="G8" s="67">
        <f>'[1]DEIXALLERIES'!Q57</f>
        <v>21.47</v>
      </c>
      <c r="H8" s="67">
        <f>'[1]DEIXALLERIES'!Q44</f>
        <v>22.4</v>
      </c>
      <c r="I8" s="68">
        <f>SUM(C8:H8)</f>
        <v>108.44999999999999</v>
      </c>
      <c r="J8" s="47">
        <f>'[1]USUARIS DEIXALLERIES'!Q6</f>
        <v>964</v>
      </c>
    </row>
    <row r="9" spans="1:10" ht="19.5" customHeight="1">
      <c r="A9" s="45" t="s">
        <v>1</v>
      </c>
      <c r="C9" s="69">
        <f>'[1]DEIXALLERIES'!Q71</f>
        <v>54.68</v>
      </c>
      <c r="D9" s="54">
        <f>'[1]DEIXALLERIES'!Q6</f>
        <v>0</v>
      </c>
      <c r="E9" s="54">
        <f>'[1]DEIXALLERIES'!Q32</f>
        <v>0</v>
      </c>
      <c r="F9" s="54">
        <f>'[1]DEIXALLERIES'!Q19</f>
        <v>13.42</v>
      </c>
      <c r="G9" s="70">
        <f>'[1]DEIXALLERIES'!Q58</f>
        <v>20.56</v>
      </c>
      <c r="H9" s="70">
        <f>'[1]DEIXALLERIES'!Q45</f>
        <v>22.4</v>
      </c>
      <c r="I9" s="71">
        <f aca="true" t="shared" si="0" ref="I9:I19">SUM(C9:H9)</f>
        <v>111.06</v>
      </c>
      <c r="J9" s="48">
        <f>'[1]USUARIS DEIXALLERIES'!Q7</f>
        <v>1034</v>
      </c>
    </row>
    <row r="10" spans="1:10" ht="19.5" customHeight="1">
      <c r="A10" s="45" t="s">
        <v>2</v>
      </c>
      <c r="C10" s="69">
        <f>'[1]DEIXALLERIES'!Q72</f>
        <v>55.78</v>
      </c>
      <c r="D10" s="54">
        <f>'[1]DEIXALLERIES'!Q7</f>
        <v>0</v>
      </c>
      <c r="E10" s="54">
        <f>'[1]DEIXALLERIES'!Q33</f>
        <v>4.25</v>
      </c>
      <c r="F10" s="54">
        <f>'[1]DEIXALLERIES'!Q20</f>
        <v>16.66</v>
      </c>
      <c r="G10" s="70">
        <f>'[1]DEIXALLERIES'!Q59</f>
        <v>22.7</v>
      </c>
      <c r="H10" s="70">
        <f>'[1]DEIXALLERIES'!Q46</f>
        <v>22.4</v>
      </c>
      <c r="I10" s="71">
        <f t="shared" si="0"/>
        <v>121.78999999999999</v>
      </c>
      <c r="J10" s="48">
        <f>'[1]USUARIS DEIXALLERIES'!Q8</f>
        <v>1169</v>
      </c>
    </row>
    <row r="11" spans="1:10" ht="19.5" customHeight="1">
      <c r="A11" s="45" t="s">
        <v>3</v>
      </c>
      <c r="C11" s="69">
        <f>'[1]DEIXALLERIES'!Q73</f>
        <v>68.78</v>
      </c>
      <c r="D11" s="54">
        <f>'[1]DEIXALLERIES'!Q8</f>
        <v>0</v>
      </c>
      <c r="E11" s="54">
        <f>'[1]DEIXALLERIES'!Q34</f>
        <v>3.38</v>
      </c>
      <c r="F11" s="54">
        <f>'[1]DEIXALLERIES'!Q21</f>
        <v>23.92</v>
      </c>
      <c r="G11" s="70">
        <f>'[1]DEIXALLERIES'!Q60</f>
        <v>17.08</v>
      </c>
      <c r="H11" s="70">
        <f>'[1]DEIXALLERIES'!Q47</f>
        <v>15.68</v>
      </c>
      <c r="I11" s="71">
        <f t="shared" si="0"/>
        <v>128.84</v>
      </c>
      <c r="J11" s="48">
        <f>'[1]USUARIS DEIXALLERIES'!Q9</f>
        <v>1345</v>
      </c>
    </row>
    <row r="12" spans="1:10" ht="19.5" customHeight="1">
      <c r="A12" s="45" t="s">
        <v>4</v>
      </c>
      <c r="C12" s="69">
        <f>'[1]DEIXALLERIES'!Q74</f>
        <v>62.5</v>
      </c>
      <c r="D12" s="54">
        <f>'[1]DEIXALLERIES'!Q9</f>
        <v>0</v>
      </c>
      <c r="E12" s="54">
        <f>'[1]DEIXALLERIES'!Q35</f>
        <v>3.86</v>
      </c>
      <c r="F12" s="54">
        <f>'[1]DEIXALLERIES'!Q22</f>
        <v>16.82</v>
      </c>
      <c r="G12" s="70">
        <f>'[1]DEIXALLERIES'!Q61</f>
        <v>21.78</v>
      </c>
      <c r="H12" s="70">
        <f>'[1]DEIXALLERIES'!Q48</f>
        <v>20.16</v>
      </c>
      <c r="I12" s="71">
        <f t="shared" si="0"/>
        <v>125.12</v>
      </c>
      <c r="J12" s="48">
        <f>'[1]USUARIS DEIXALLERIES'!Q10</f>
        <v>1378</v>
      </c>
    </row>
    <row r="13" spans="1:10" ht="19.5" customHeight="1">
      <c r="A13" s="45" t="s">
        <v>5</v>
      </c>
      <c r="C13" s="72">
        <f>'[1]DEIXALLERIES'!Q75</f>
        <v>88.08</v>
      </c>
      <c r="D13" s="51">
        <f>'[1]DEIXALLERIES'!Q10</f>
        <v>0</v>
      </c>
      <c r="E13" s="51">
        <f>'[1]DEIXALLERIES'!Q36</f>
        <v>3.34</v>
      </c>
      <c r="F13" s="51">
        <f>'[1]DEIXALLERIES'!Q23</f>
        <v>22.62</v>
      </c>
      <c r="G13" s="53">
        <f>'[1]DEIXALLERIES'!Q62</f>
        <v>19.1</v>
      </c>
      <c r="H13" s="53">
        <f>'[1]DEIXALLERIES'!Q49</f>
        <v>20.16</v>
      </c>
      <c r="I13" s="71">
        <f t="shared" si="0"/>
        <v>153.3</v>
      </c>
      <c r="J13" s="49">
        <f>'[1]USUARIS DEIXALLERIES'!Q11</f>
        <v>1319</v>
      </c>
    </row>
    <row r="14" spans="1:10" ht="19.5" customHeight="1">
      <c r="A14" s="45" t="s">
        <v>6</v>
      </c>
      <c r="C14" s="72">
        <f>'[1]DEIXALLERIES'!Q76</f>
        <v>60.34</v>
      </c>
      <c r="D14" s="51">
        <f>'[1]DEIXALLERIES'!Q11</f>
        <v>0</v>
      </c>
      <c r="E14" s="51">
        <f>'[1]DEIXALLERIES'!Q37</f>
        <v>0</v>
      </c>
      <c r="F14" s="51">
        <f>'[1]DEIXALLERIES'!Q24</f>
        <v>23.64</v>
      </c>
      <c r="G14" s="53">
        <f>'[1]DEIXALLERIES'!Q63</f>
        <v>24.71</v>
      </c>
      <c r="H14" s="53">
        <f>'[1]DEIXALLERIES'!Q50</f>
        <v>22.4</v>
      </c>
      <c r="I14" s="71">
        <f t="shared" si="0"/>
        <v>131.09</v>
      </c>
      <c r="J14" s="49">
        <f>'[1]USUARIS DEIXALLERIES'!Q12</f>
        <v>1600</v>
      </c>
    </row>
    <row r="15" spans="1:10" ht="19.5" customHeight="1">
      <c r="A15" s="45" t="s">
        <v>7</v>
      </c>
      <c r="C15" s="72">
        <f>'[1]DEIXALLERIES'!Q77</f>
        <v>36.28</v>
      </c>
      <c r="D15" s="51">
        <f>'[1]DEIXALLERIES'!Q12</f>
        <v>0</v>
      </c>
      <c r="E15" s="51">
        <f>'[1]DEIXALLERIES'!Q38</f>
        <v>4.82</v>
      </c>
      <c r="F15" s="51">
        <f>'[1]DEIXALLERIES'!Q25</f>
        <v>16.06</v>
      </c>
      <c r="G15" s="53">
        <f>'[1]DEIXALLERIES'!Q64</f>
        <v>21.26</v>
      </c>
      <c r="H15" s="53">
        <f>'[1]DEIXALLERIES'!Q51</f>
        <v>17.92</v>
      </c>
      <c r="I15" s="71">
        <f t="shared" si="0"/>
        <v>96.34</v>
      </c>
      <c r="J15" s="49">
        <f>'[1]USUARIS DEIXALLERIES'!Q13</f>
        <v>937</v>
      </c>
    </row>
    <row r="16" spans="1:10" ht="19.5" customHeight="1">
      <c r="A16" s="45" t="s">
        <v>18</v>
      </c>
      <c r="C16" s="72">
        <f>'[1]DEIXALLERIES'!Q78</f>
        <v>62.52</v>
      </c>
      <c r="D16" s="51">
        <f>'[1]DEIXALLERIES'!Q13</f>
        <v>0</v>
      </c>
      <c r="E16" s="51">
        <f>'[1]DEIXALLERIES'!Q39</f>
        <v>3.5</v>
      </c>
      <c r="F16" s="51">
        <f>'[1]DEIXALLERIES'!Q26</f>
        <v>17.22</v>
      </c>
      <c r="G16" s="53">
        <f>'[1]DEIXALLERIES'!Q65</f>
        <v>20.14</v>
      </c>
      <c r="H16" s="53">
        <f>'[1]DEIXALLERIES'!Q52</f>
        <v>20.16</v>
      </c>
      <c r="I16" s="71">
        <f t="shared" si="0"/>
        <v>123.54</v>
      </c>
      <c r="J16" s="49">
        <f>'[1]USUARIS DEIXALLERIES'!Q14</f>
        <v>1078</v>
      </c>
    </row>
    <row r="17" spans="1:10" ht="19.5" customHeight="1">
      <c r="A17" s="45" t="s">
        <v>8</v>
      </c>
      <c r="C17" s="72">
        <f>'[1]DEIXALLERIES'!Q79</f>
        <v>62.76</v>
      </c>
      <c r="D17" s="51">
        <f>'[1]DEIXALLERIES'!Q14</f>
        <v>0</v>
      </c>
      <c r="E17" s="51">
        <f>'[1]DEIXALLERIES'!Q40</f>
        <v>4.4</v>
      </c>
      <c r="F17" s="51">
        <f>'[1]DEIXALLERIES'!Q27</f>
        <v>21.32</v>
      </c>
      <c r="G17" s="53">
        <f>'[1]DEIXALLERIES'!Q66</f>
        <v>28.72</v>
      </c>
      <c r="H17" s="53">
        <f>'[1]DEIXALLERIES'!Q53</f>
        <v>24.64</v>
      </c>
      <c r="I17" s="71">
        <f t="shared" si="0"/>
        <v>141.83999999999997</v>
      </c>
      <c r="J17" s="49">
        <f>'[1]USUARIS DEIXALLERIES'!Q15</f>
        <v>1176</v>
      </c>
    </row>
    <row r="18" spans="1:10" ht="19.5" customHeight="1">
      <c r="A18" s="45" t="s">
        <v>9</v>
      </c>
      <c r="C18" s="72">
        <f>'[1]DEIXALLERIES'!Q80</f>
        <v>44.38</v>
      </c>
      <c r="D18" s="51">
        <f>'[1]DEIXALLERIES'!Q15</f>
        <v>0</v>
      </c>
      <c r="E18" s="51">
        <f>'[1]DEIXALLERIES'!Q41</f>
        <v>0</v>
      </c>
      <c r="F18" s="51">
        <f>'[1]DEIXALLERIES'!Q28</f>
        <v>17.28</v>
      </c>
      <c r="G18" s="53">
        <f>'[1]DEIXALLERIES'!Q67</f>
        <v>17</v>
      </c>
      <c r="H18" s="53">
        <f>'[1]DEIXALLERIES'!Q54</f>
        <v>20.16</v>
      </c>
      <c r="I18" s="71">
        <f t="shared" si="0"/>
        <v>98.82</v>
      </c>
      <c r="J18" s="49">
        <f>'[1]USUARIS DEIXALLERIES'!Q16</f>
        <v>840</v>
      </c>
    </row>
    <row r="19" spans="1:10" ht="19.5" customHeight="1" thickBot="1">
      <c r="A19" s="45" t="s">
        <v>10</v>
      </c>
      <c r="C19" s="73">
        <f>'[1]DEIXALLERIES'!Q81</f>
        <v>33.72</v>
      </c>
      <c r="D19" s="74">
        <f>'[1]DEIXALLERIES'!Q16</f>
        <v>0</v>
      </c>
      <c r="E19" s="74">
        <f>'[1]DEIXALLERIES'!Q42</f>
        <v>3.86</v>
      </c>
      <c r="F19" s="74">
        <f>'[1]DEIXALLERIES'!Q29</f>
        <v>14.02</v>
      </c>
      <c r="G19" s="75">
        <f>'[1]DEIXALLERIES'!Q68</f>
        <v>17.71</v>
      </c>
      <c r="H19" s="75">
        <f>'[1]DEIXALLERIES'!Q55</f>
        <v>15.68</v>
      </c>
      <c r="I19" s="76">
        <f t="shared" si="0"/>
        <v>84.99000000000001</v>
      </c>
      <c r="J19" s="50">
        <f>'[1]USUARIS DEIXALLERIES'!Q17</f>
        <v>855</v>
      </c>
    </row>
    <row r="20" spans="1:10" ht="19.5" customHeight="1" thickBot="1">
      <c r="A20" s="2"/>
      <c r="C20" s="57"/>
      <c r="D20" s="57"/>
      <c r="E20" s="57"/>
      <c r="F20" s="57"/>
      <c r="G20" s="57"/>
      <c r="H20" s="57"/>
      <c r="I20" s="57"/>
      <c r="J20" s="5"/>
    </row>
    <row r="21" spans="1:10" ht="19.5" customHeight="1" thickBot="1">
      <c r="A21" s="29" t="s">
        <v>14</v>
      </c>
      <c r="C21" s="77">
        <f>SUM(C8:C19)</f>
        <v>676.9399999999999</v>
      </c>
      <c r="D21" s="78">
        <f>SUM(D8:D19)</f>
        <v>0</v>
      </c>
      <c r="E21" s="78">
        <f>SUM(E8:E19)</f>
        <v>35.05</v>
      </c>
      <c r="F21" s="78">
        <f>SUM(F8:F19)</f>
        <v>216.80000000000004</v>
      </c>
      <c r="G21" s="79">
        <f>SUM(G8:G20)</f>
        <v>252.23000000000002</v>
      </c>
      <c r="H21" s="79">
        <f>SUM(H8:H19)</f>
        <v>244.16</v>
      </c>
      <c r="I21" s="79">
        <f>SUM(I8:I19)</f>
        <v>1425.1799999999998</v>
      </c>
      <c r="J21" s="46">
        <f>SUM(J8:J19)</f>
        <v>13695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ignoredErrors>
    <ignoredError sqref="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3.00390625" style="80" customWidth="1"/>
    <col min="2" max="8" width="14.7109375" style="80" customWidth="1"/>
    <col min="9" max="16384" width="11.421875" style="80" customWidth="1"/>
  </cols>
  <sheetData>
    <row r="1" spans="1:8" ht="15.75" customHeight="1">
      <c r="A1" s="118" t="s">
        <v>19</v>
      </c>
      <c r="B1" s="119"/>
      <c r="C1" s="119"/>
      <c r="D1" s="119"/>
      <c r="E1" s="119"/>
      <c r="F1" s="119"/>
      <c r="G1" s="119"/>
      <c r="H1" s="120"/>
    </row>
    <row r="2" ht="15"/>
    <row r="3" spans="1:8" ht="21" customHeight="1">
      <c r="A3" s="121" t="s">
        <v>32</v>
      </c>
      <c r="B3" s="122"/>
      <c r="C3" s="122"/>
      <c r="D3" s="122"/>
      <c r="E3" s="122"/>
      <c r="F3" s="122"/>
      <c r="G3" s="122"/>
      <c r="H3" s="123"/>
    </row>
    <row r="4" spans="1:8" ht="24.75" customHeight="1">
      <c r="A4" s="81" t="s">
        <v>33</v>
      </c>
      <c r="B4" s="81" t="s">
        <v>34</v>
      </c>
      <c r="C4" s="81" t="s">
        <v>35</v>
      </c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</row>
    <row r="5" spans="1:8" ht="24.75" customHeight="1">
      <c r="A5" s="82" t="s">
        <v>41</v>
      </c>
      <c r="B5" s="83" t="s">
        <v>42</v>
      </c>
      <c r="C5" s="84"/>
      <c r="D5" s="85" t="s">
        <v>42</v>
      </c>
      <c r="E5" s="86"/>
      <c r="F5" s="87"/>
      <c r="G5" s="84"/>
      <c r="H5" s="88"/>
    </row>
    <row r="6" spans="1:8" ht="24.75" customHeight="1">
      <c r="A6" s="82" t="s">
        <v>12</v>
      </c>
      <c r="B6" s="89"/>
      <c r="C6" s="90"/>
      <c r="D6" s="91"/>
      <c r="E6" s="88"/>
      <c r="F6" s="92"/>
      <c r="G6" s="84"/>
      <c r="H6" s="88"/>
    </row>
    <row r="7" spans="1:8" ht="24.75" customHeight="1">
      <c r="A7" s="82" t="s">
        <v>43</v>
      </c>
      <c r="B7" s="93" t="s">
        <v>42</v>
      </c>
      <c r="C7" s="88"/>
      <c r="D7" s="94" t="s">
        <v>42</v>
      </c>
      <c r="E7" s="95"/>
      <c r="F7" s="96"/>
      <c r="G7" s="88"/>
      <c r="H7" s="97"/>
    </row>
    <row r="8" spans="2:8" ht="15">
      <c r="B8" s="98"/>
      <c r="C8" s="98"/>
      <c r="D8" s="98"/>
      <c r="E8" s="98"/>
      <c r="F8" s="98"/>
      <c r="G8" s="98"/>
      <c r="H8" s="98"/>
    </row>
    <row r="9" spans="1:8" ht="15">
      <c r="A9" s="99" t="s">
        <v>44</v>
      </c>
      <c r="B9" s="98"/>
      <c r="C9" s="98"/>
      <c r="D9" s="98"/>
      <c r="E9" s="98"/>
      <c r="F9" s="98"/>
      <c r="G9" s="98"/>
      <c r="H9" s="98"/>
    </row>
    <row r="10" spans="2:8" ht="15">
      <c r="B10" s="98"/>
      <c r="C10" s="98"/>
      <c r="D10" s="98"/>
      <c r="E10" s="98"/>
      <c r="F10" s="98"/>
      <c r="G10" s="98"/>
      <c r="H10" s="98"/>
    </row>
    <row r="11" ht="15"/>
    <row r="12" ht="15">
      <c r="A12" s="99" t="s">
        <v>45</v>
      </c>
    </row>
  </sheetData>
  <sheetProtection sheet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2015-01-14T11:40:55Z</cp:lastPrinted>
  <dcterms:created xsi:type="dcterms:W3CDTF">2008-05-28T16:13:29Z</dcterms:created>
  <dcterms:modified xsi:type="dcterms:W3CDTF">2015-02-23T11:13:55Z</dcterms:modified>
  <cp:category/>
  <cp:version/>
  <cp:contentType/>
  <cp:contentStatus/>
</cp:coreProperties>
</file>