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695" windowWidth="15480" windowHeight="6765" activeTab="0"/>
  </bookViews>
  <sheets>
    <sheet name="RECOLLIDES" sheetId="1" r:id="rId1"/>
    <sheet name="Deixalleria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<sst xmlns="http://schemas.openxmlformats.org/spreadsheetml/2006/main" count="68" uniqueCount="46">
  <si>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</si>
  <si>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</si>
  <si>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</si>
  <si>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</si>
  <si>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</si>
  <si>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</si>
  <si>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</si>
  <si>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</si>
  <si>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</si>
  <si>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</si>
  <si>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</si>
  <si>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</si>
  <si>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</si>
  <si>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</si>
  <si>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</si>
  <si>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</si>
  <si>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</si>
  <si>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</si>
  <si>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</si>
  <si>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LLIÇÀ DE VALL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</si>
  <si>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</si>
  <si>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</si>
  <si>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</si>
  <si>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</si>
  <si>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</si>
  <si>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</si>
  <si>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</si>
  <si>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</si>
  <si>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</si>
  <si>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</si>
  <si>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</si>
  <si>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</si>
  <si>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</si>
  <si>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</si>
  <si>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</si>
  <si>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</si>
  <si>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</si>
  <si>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</si>
  <si>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</si>
  <si>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</si>
  <si>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</si>
  <si>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</si>
  <si>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Recollida sencera als mesos sanars i parcial als mesos parells</t>
  </si>
  <si>
    <t>* Subjecte a possibles modificacions respecte els dies festius</t>
  </si>
  <si>
    <t>SERVEI DE RECOLLIDA DE PAPER I CARTRÓ, ENVASOS LLEUGERS I VIDRE,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</si>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</sst>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4" fillId="0" borderId="17" xfId="0" applyFont="1" applyFill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6" fillId="35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51" fillId="36" borderId="21" xfId="0" applyFont="1" applyFill="1" applyBorder="1" applyAlignment="1">
      <alignment horizontal="center" vertical="center"/>
    </xf>
    <xf numFmtId="0" fontId="51" fillId="36" borderId="31" xfId="0" applyFont="1" applyFill="1" applyBorder="1" applyAlignment="1">
      <alignment horizontal="center" vertical="center"/>
    </xf>
    <xf numFmtId="0" fontId="51" fillId="36" borderId="3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1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15"/>
          <c:w val="0.964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578951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6</xdr:col>
      <xdr:colOff>104775</xdr:colOff>
      <xdr:row>39</xdr:row>
      <xdr:rowOff>209550</xdr:rowOff>
    </xdr:to>
    <xdr:graphicFrame>
      <xdr:nvGraphicFramePr>
        <xdr:cNvPr id="1" name="8 Gráfico"/>
        <xdr:cNvGraphicFramePr/>
      </xdr:nvGraphicFramePr>
      <xdr:xfrm>
        <a:off x="0" y="587692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W4">
            <v>9545.53</v>
          </cell>
        </row>
        <row r="5">
          <cell r="W5">
            <v>5631.73</v>
          </cell>
        </row>
        <row r="6">
          <cell r="W6">
            <v>7364.93</v>
          </cell>
        </row>
        <row r="7">
          <cell r="W7">
            <v>8215.57</v>
          </cell>
        </row>
        <row r="8">
          <cell r="W8">
            <v>6928.84</v>
          </cell>
        </row>
        <row r="9">
          <cell r="W9">
            <v>6350.72</v>
          </cell>
        </row>
        <row r="10">
          <cell r="W10">
            <v>8360.21</v>
          </cell>
        </row>
        <row r="11">
          <cell r="W11">
            <v>7299.19</v>
          </cell>
        </row>
        <row r="12">
          <cell r="W12">
            <v>5650.22</v>
          </cell>
        </row>
        <row r="13">
          <cell r="W13">
            <v>7181.61</v>
          </cell>
        </row>
        <row r="14">
          <cell r="W14">
            <v>6962.74</v>
          </cell>
        </row>
        <row r="15">
          <cell r="W15">
            <v>7336.76</v>
          </cell>
        </row>
        <row r="17">
          <cell r="W17">
            <v>110</v>
          </cell>
        </row>
        <row r="18">
          <cell r="W18">
            <v>100</v>
          </cell>
        </row>
        <row r="20">
          <cell r="W20">
            <v>120</v>
          </cell>
        </row>
        <row r="22">
          <cell r="W22">
            <v>180</v>
          </cell>
        </row>
        <row r="23">
          <cell r="W23">
            <v>90</v>
          </cell>
        </row>
        <row r="24">
          <cell r="W24">
            <v>70</v>
          </cell>
        </row>
        <row r="25">
          <cell r="W25">
            <v>30</v>
          </cell>
        </row>
        <row r="26">
          <cell r="W26">
            <v>50</v>
          </cell>
        </row>
        <row r="27">
          <cell r="W27">
            <v>130</v>
          </cell>
        </row>
        <row r="28">
          <cell r="W28">
            <v>140</v>
          </cell>
        </row>
        <row r="70">
          <cell r="W70">
            <v>25733.09</v>
          </cell>
        </row>
        <row r="71">
          <cell r="W71">
            <v>18473.1</v>
          </cell>
        </row>
        <row r="72">
          <cell r="W72">
            <v>18292.74</v>
          </cell>
        </row>
        <row r="73">
          <cell r="W73">
            <v>21557.8</v>
          </cell>
        </row>
        <row r="74">
          <cell r="W74">
            <v>26427.95</v>
          </cell>
        </row>
        <row r="75">
          <cell r="W75">
            <v>23493.9</v>
          </cell>
        </row>
        <row r="76">
          <cell r="W76">
            <v>27626.67</v>
          </cell>
        </row>
        <row r="77">
          <cell r="W77">
            <v>18123.81</v>
          </cell>
        </row>
        <row r="78">
          <cell r="W78">
            <v>18406.52</v>
          </cell>
        </row>
        <row r="79">
          <cell r="W79">
            <v>24137.61</v>
          </cell>
        </row>
        <row r="80">
          <cell r="W80">
            <v>18440.59</v>
          </cell>
        </row>
        <row r="81">
          <cell r="W81">
            <v>20235.28</v>
          </cell>
        </row>
        <row r="83">
          <cell r="W83">
            <v>72.69</v>
          </cell>
        </row>
        <row r="84">
          <cell r="W84">
            <v>150.86</v>
          </cell>
        </row>
        <row r="85">
          <cell r="W85">
            <v>63.45</v>
          </cell>
        </row>
        <row r="89">
          <cell r="W89">
            <v>171.64</v>
          </cell>
        </row>
        <row r="90">
          <cell r="W90">
            <v>59.44</v>
          </cell>
        </row>
        <row r="92">
          <cell r="W92">
            <v>73.13</v>
          </cell>
        </row>
        <row r="93">
          <cell r="W93">
            <v>46.5</v>
          </cell>
        </row>
        <row r="110">
          <cell r="W110">
            <v>11713.91</v>
          </cell>
        </row>
        <row r="111">
          <cell r="W111">
            <v>14260</v>
          </cell>
        </row>
        <row r="112">
          <cell r="W112">
            <v>8423.08</v>
          </cell>
        </row>
        <row r="113">
          <cell r="W113">
            <v>11097.07</v>
          </cell>
        </row>
        <row r="114">
          <cell r="W114">
            <v>7806.32</v>
          </cell>
        </row>
        <row r="115">
          <cell r="W115">
            <v>12039.02</v>
          </cell>
        </row>
        <row r="116">
          <cell r="W116">
            <v>12530.56</v>
          </cell>
        </row>
        <row r="117">
          <cell r="W117">
            <v>13812.57</v>
          </cell>
        </row>
        <row r="118">
          <cell r="W118">
            <v>10044.11</v>
          </cell>
        </row>
        <row r="119">
          <cell r="W119">
            <v>11358.76</v>
          </cell>
        </row>
        <row r="120">
          <cell r="W120">
            <v>8142.39</v>
          </cell>
        </row>
        <row r="121">
          <cell r="W121">
            <v>11764</v>
          </cell>
        </row>
        <row r="134">
          <cell r="W134">
            <v>348</v>
          </cell>
        </row>
      </sheetData>
      <sheetData sheetId="1">
        <row r="8">
          <cell r="O8">
            <v>1.36</v>
          </cell>
        </row>
        <row r="9">
          <cell r="O9">
            <v>1.38</v>
          </cell>
        </row>
        <row r="11">
          <cell r="O11">
            <v>1.66</v>
          </cell>
        </row>
        <row r="12">
          <cell r="O12">
            <v>1.54</v>
          </cell>
        </row>
        <row r="13">
          <cell r="O13">
            <v>1.3</v>
          </cell>
        </row>
        <row r="15">
          <cell r="O15">
            <v>1.04</v>
          </cell>
        </row>
        <row r="16">
          <cell r="O16">
            <v>1.22</v>
          </cell>
        </row>
        <row r="18">
          <cell r="O18">
            <v>4.12</v>
          </cell>
        </row>
        <row r="19">
          <cell r="O19">
            <v>3.32</v>
          </cell>
        </row>
        <row r="20">
          <cell r="O20">
            <v>8.26</v>
          </cell>
        </row>
        <row r="21">
          <cell r="O21">
            <v>9.07</v>
          </cell>
        </row>
        <row r="22">
          <cell r="O22">
            <v>6.24</v>
          </cell>
        </row>
        <row r="23">
          <cell r="O23">
            <v>7.96</v>
          </cell>
        </row>
        <row r="24">
          <cell r="O24">
            <v>15.02</v>
          </cell>
        </row>
        <row r="25">
          <cell r="O25">
            <v>7.7</v>
          </cell>
        </row>
        <row r="26">
          <cell r="O26">
            <v>4.52</v>
          </cell>
        </row>
        <row r="27">
          <cell r="O27">
            <v>7.88</v>
          </cell>
        </row>
        <row r="28">
          <cell r="O28">
            <v>7.72</v>
          </cell>
        </row>
        <row r="29">
          <cell r="O29">
            <v>5.06</v>
          </cell>
        </row>
        <row r="31">
          <cell r="O31">
            <v>1.62</v>
          </cell>
        </row>
        <row r="32">
          <cell r="O32">
            <v>0.66</v>
          </cell>
        </row>
        <row r="33">
          <cell r="O33">
            <v>0.88</v>
          </cell>
        </row>
        <row r="34">
          <cell r="O34">
            <v>1.6</v>
          </cell>
        </row>
        <row r="35">
          <cell r="O35">
            <v>1.56</v>
          </cell>
        </row>
        <row r="36">
          <cell r="O36">
            <v>1.62</v>
          </cell>
        </row>
        <row r="37">
          <cell r="O37">
            <v>2.34</v>
          </cell>
        </row>
        <row r="38">
          <cell r="O38">
            <v>2.54</v>
          </cell>
        </row>
        <row r="39">
          <cell r="O39">
            <v>1.68</v>
          </cell>
        </row>
        <row r="40">
          <cell r="O40">
            <v>0.74</v>
          </cell>
        </row>
        <row r="41">
          <cell r="O41">
            <v>1.42</v>
          </cell>
        </row>
        <row r="42">
          <cell r="O42">
            <v>0.72</v>
          </cell>
        </row>
        <row r="44">
          <cell r="O44">
            <v>8.98</v>
          </cell>
        </row>
        <row r="45">
          <cell r="O45">
            <v>8.66</v>
          </cell>
        </row>
        <row r="46">
          <cell r="O46">
            <v>10.26</v>
          </cell>
        </row>
        <row r="47">
          <cell r="O47">
            <v>13.5</v>
          </cell>
        </row>
        <row r="48">
          <cell r="O48">
            <v>13.02</v>
          </cell>
        </row>
        <row r="49">
          <cell r="O49">
            <v>11.02</v>
          </cell>
        </row>
        <row r="50">
          <cell r="O50">
            <v>8.42</v>
          </cell>
        </row>
        <row r="51">
          <cell r="O51">
            <v>8.12</v>
          </cell>
        </row>
        <row r="52">
          <cell r="O52">
            <v>9.66</v>
          </cell>
        </row>
        <row r="53">
          <cell r="O53">
            <v>9.86</v>
          </cell>
        </row>
        <row r="54">
          <cell r="O54">
            <v>12.46</v>
          </cell>
        </row>
        <row r="55">
          <cell r="O55">
            <v>9.06</v>
          </cell>
        </row>
        <row r="57">
          <cell r="O57">
            <v>3.45</v>
          </cell>
        </row>
        <row r="58">
          <cell r="O58">
            <v>9.65</v>
          </cell>
        </row>
        <row r="59">
          <cell r="O59">
            <v>9.34</v>
          </cell>
        </row>
        <row r="60">
          <cell r="O60">
            <v>9.63</v>
          </cell>
        </row>
        <row r="61">
          <cell r="O61">
            <v>9.95</v>
          </cell>
        </row>
        <row r="62">
          <cell r="O62">
            <v>11.81</v>
          </cell>
        </row>
        <row r="63">
          <cell r="O63">
            <v>11.31</v>
          </cell>
        </row>
        <row r="64">
          <cell r="O64">
            <v>14.61</v>
          </cell>
        </row>
        <row r="65">
          <cell r="O65">
            <v>6.88</v>
          </cell>
        </row>
        <row r="66">
          <cell r="O66">
            <v>8.04</v>
          </cell>
        </row>
        <row r="67">
          <cell r="O67">
            <v>6.88</v>
          </cell>
        </row>
        <row r="68">
          <cell r="O68">
            <v>7.57</v>
          </cell>
        </row>
        <row r="70">
          <cell r="O70">
            <v>12.8</v>
          </cell>
        </row>
        <row r="71">
          <cell r="O71">
            <v>11.06</v>
          </cell>
        </row>
        <row r="72">
          <cell r="O72">
            <v>18.12</v>
          </cell>
        </row>
        <row r="73">
          <cell r="O73">
            <v>25.84</v>
          </cell>
        </row>
        <row r="74">
          <cell r="O74">
            <v>36.24</v>
          </cell>
        </row>
        <row r="75">
          <cell r="O75">
            <v>18.6</v>
          </cell>
        </row>
        <row r="76">
          <cell r="O76">
            <v>26.98</v>
          </cell>
        </row>
        <row r="77">
          <cell r="O77">
            <v>12.12</v>
          </cell>
        </row>
        <row r="78">
          <cell r="O78">
            <v>14.1</v>
          </cell>
        </row>
        <row r="79">
          <cell r="O79">
            <v>12.6</v>
          </cell>
        </row>
        <row r="80">
          <cell r="O80">
            <v>18.48</v>
          </cell>
        </row>
        <row r="81">
          <cell r="O81">
            <v>11.42</v>
          </cell>
        </row>
      </sheetData>
      <sheetData sheetId="2">
        <row r="6">
          <cell r="O6">
            <v>597</v>
          </cell>
        </row>
        <row r="7">
          <cell r="O7">
            <v>431</v>
          </cell>
        </row>
        <row r="8">
          <cell r="O8">
            <v>516</v>
          </cell>
        </row>
        <row r="9">
          <cell r="O9">
            <v>653</v>
          </cell>
        </row>
        <row r="10">
          <cell r="O10">
            <v>702</v>
          </cell>
        </row>
        <row r="11">
          <cell r="O11">
            <v>618</v>
          </cell>
        </row>
        <row r="12">
          <cell r="O12">
            <v>609</v>
          </cell>
        </row>
        <row r="13">
          <cell r="O13">
            <v>700</v>
          </cell>
        </row>
        <row r="14">
          <cell r="O14">
            <v>557</v>
          </cell>
        </row>
        <row r="15">
          <cell r="O15">
            <v>664</v>
          </cell>
        </row>
        <row r="16">
          <cell r="O16">
            <v>741</v>
          </cell>
        </row>
        <row r="17">
          <cell r="O17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C5" sqref="C5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44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03" t="s">
        <v>20</v>
      </c>
      <c r="D6" s="104"/>
      <c r="E6" s="104"/>
      <c r="F6" s="105"/>
      <c r="H6" s="97" t="s">
        <v>21</v>
      </c>
      <c r="I6" s="98"/>
      <c r="J6" s="99"/>
      <c r="K6" s="10"/>
      <c r="L6" s="100" t="s">
        <v>22</v>
      </c>
      <c r="M6" s="101"/>
      <c r="N6" s="102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0">
        <f>('[1]Recollides'!W4)/1000</f>
        <v>9.545530000000001</v>
      </c>
      <c r="D9" s="50">
        <f>('[1]Recollides'!W17)/1000</f>
        <v>0.11</v>
      </c>
      <c r="E9" s="50">
        <f>('[1]Recollides'!W30)/1000</f>
        <v>0</v>
      </c>
      <c r="F9" s="50">
        <f aca="true" t="shared" si="0" ref="F9:F20">SUM(C9:E9)</f>
        <v>9.65553</v>
      </c>
      <c r="G9" s="51"/>
      <c r="H9" s="52">
        <f>('[1]Recollides'!W70)/1000</f>
        <v>25.73309</v>
      </c>
      <c r="I9" s="53">
        <f>('[1]Recollides'!W83)/1000</f>
        <v>0.07269</v>
      </c>
      <c r="J9" s="50">
        <f>SUM(H9:I9)</f>
        <v>25.805780000000002</v>
      </c>
      <c r="K9" s="54"/>
      <c r="L9" s="50">
        <f>('[1]Recollides'!W110)/1000</f>
        <v>11.71391</v>
      </c>
      <c r="M9" s="53">
        <f>('[1]Recollides'!W123)/1000</f>
        <v>0</v>
      </c>
      <c r="N9" s="50">
        <f>SUM(L9:M9)</f>
        <v>11.71391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0">
        <f>('[1]Recollides'!W5)/1000</f>
        <v>5.631729999999999</v>
      </c>
      <c r="D10" s="50">
        <f>('[1]Recollides'!W18)/1000</f>
        <v>0.1</v>
      </c>
      <c r="E10" s="50">
        <f>('[1]Recollides'!W31)/1000</f>
        <v>0</v>
      </c>
      <c r="F10" s="50">
        <f t="shared" si="0"/>
        <v>5.731729999999999</v>
      </c>
      <c r="G10" s="51"/>
      <c r="H10" s="52">
        <f>('[1]Recollides'!W71)/1000</f>
        <v>18.4731</v>
      </c>
      <c r="I10" s="53">
        <f>('[1]Recollides'!W84)/1000</f>
        <v>0.15086000000000002</v>
      </c>
      <c r="J10" s="50">
        <f>SUM(H10:I10)</f>
        <v>18.62396</v>
      </c>
      <c r="K10" s="54"/>
      <c r="L10" s="50">
        <f>('[1]Recollides'!W111)/1000</f>
        <v>14.26</v>
      </c>
      <c r="M10" s="53">
        <f>('[1]Recollides'!W124)/1000</f>
        <v>0</v>
      </c>
      <c r="N10" s="50">
        <f>SUM(L10:M10)</f>
        <v>14.26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0">
        <f>('[1]Recollides'!W6)/1000</f>
        <v>7.36493</v>
      </c>
      <c r="D11" s="50">
        <f>('[1]Recollides'!W19)/1000</f>
        <v>0</v>
      </c>
      <c r="E11" s="50">
        <f>('[1]Recollides'!W32)/1000</f>
        <v>0</v>
      </c>
      <c r="F11" s="50">
        <f t="shared" si="0"/>
        <v>7.36493</v>
      </c>
      <c r="G11" s="51"/>
      <c r="H11" s="52">
        <f>('[1]Recollides'!W72)/1000</f>
        <v>18.292740000000002</v>
      </c>
      <c r="I11" s="53">
        <f>('[1]Recollides'!W85)/1000</f>
        <v>0.06345</v>
      </c>
      <c r="J11" s="50">
        <f>SUM(H11:I11)</f>
        <v>18.35619</v>
      </c>
      <c r="K11" s="54"/>
      <c r="L11" s="50">
        <f>('[1]Recollides'!W112)/1000</f>
        <v>8.42308</v>
      </c>
      <c r="M11" s="53">
        <f>('[1]Recollides'!W125)/1000</f>
        <v>0</v>
      </c>
      <c r="N11" s="50">
        <f>SUM(L11:M11)</f>
        <v>8.42308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0">
        <f>('[1]Recollides'!W7)/1000</f>
        <v>8.21557</v>
      </c>
      <c r="D12" s="50">
        <f>('[1]Recollides'!W20)/1000</f>
        <v>0.12</v>
      </c>
      <c r="E12" s="50">
        <f>('[1]Recollides'!W33)/1000</f>
        <v>0</v>
      </c>
      <c r="F12" s="50">
        <f t="shared" si="0"/>
        <v>8.335569999999999</v>
      </c>
      <c r="G12" s="51"/>
      <c r="H12" s="52">
        <f>('[1]Recollides'!W73)/1000</f>
        <v>21.5578</v>
      </c>
      <c r="I12" s="53">
        <f>('[1]Recollides'!W86)/1000</f>
        <v>0</v>
      </c>
      <c r="J12" s="50">
        <f>SUM(H12:I12)</f>
        <v>21.5578</v>
      </c>
      <c r="K12" s="54"/>
      <c r="L12" s="50">
        <f>('[1]Recollides'!W113)/1000</f>
        <v>11.09707</v>
      </c>
      <c r="M12" s="53">
        <f>('[1]Recollides'!W126)/1000</f>
        <v>0</v>
      </c>
      <c r="N12" s="50">
        <f>SUM(L12:M12)</f>
        <v>11.09707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0">
        <f>('[1]Recollides'!W8)/1000</f>
        <v>6.92884</v>
      </c>
      <c r="D13" s="50">
        <f>('[1]Recollides'!W21)/1000</f>
        <v>0</v>
      </c>
      <c r="E13" s="50">
        <f>('[1]Recollides'!W34)/1000</f>
        <v>0</v>
      </c>
      <c r="F13" s="50">
        <f t="shared" si="0"/>
        <v>6.92884</v>
      </c>
      <c r="G13" s="51"/>
      <c r="H13" s="52">
        <f>('[1]Recollides'!W74)/1000</f>
        <v>26.42795</v>
      </c>
      <c r="I13" s="53">
        <f>('[1]Recollides'!W87)/1000</f>
        <v>0</v>
      </c>
      <c r="J13" s="50">
        <f>SUM(H13:I13)</f>
        <v>26.42795</v>
      </c>
      <c r="K13" s="54"/>
      <c r="L13" s="50">
        <f>('[1]Recollides'!W114)/1000</f>
        <v>7.8063199999999995</v>
      </c>
      <c r="M13" s="53">
        <f>('[1]Recollides'!W127)/1000</f>
        <v>0</v>
      </c>
      <c r="N13" s="50">
        <f>SUM(L13:M13)</f>
        <v>7.8063199999999995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0">
        <f>('[1]Recollides'!W9)/1000</f>
        <v>6.35072</v>
      </c>
      <c r="D14" s="50">
        <f>('[1]Recollides'!W22)/1000</f>
        <v>0.18</v>
      </c>
      <c r="E14" s="50">
        <f>('[1]Recollides'!W35)/1000</f>
        <v>0</v>
      </c>
      <c r="F14" s="50">
        <f t="shared" si="0"/>
        <v>6.53072</v>
      </c>
      <c r="G14" s="51"/>
      <c r="H14" s="52">
        <f>('[1]Recollides'!W75)/1000</f>
        <v>23.4939</v>
      </c>
      <c r="I14" s="53">
        <f>('[1]Recollides'!W88)/1000</f>
        <v>0</v>
      </c>
      <c r="J14" s="50">
        <f aca="true" t="shared" si="1" ref="J14:J20">SUM(H14:I14)</f>
        <v>23.4939</v>
      </c>
      <c r="K14" s="54"/>
      <c r="L14" s="50">
        <f>('[1]Recollides'!W115)/1000</f>
        <v>12.03902</v>
      </c>
      <c r="M14" s="53">
        <f>('[1]Recollides'!W128)/1000</f>
        <v>0</v>
      </c>
      <c r="N14" s="50">
        <f aca="true" t="shared" si="2" ref="N14:N20">SUM(L14:M14)</f>
        <v>12.03902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0">
        <f>('[1]Recollides'!W10)/1000</f>
        <v>8.360209999999999</v>
      </c>
      <c r="D15" s="50">
        <f>('[1]Recollides'!W23)/1000</f>
        <v>0.09</v>
      </c>
      <c r="E15" s="50">
        <f>('[1]Recollides'!W36)/1000</f>
        <v>0</v>
      </c>
      <c r="F15" s="50">
        <f t="shared" si="0"/>
        <v>8.450209999999998</v>
      </c>
      <c r="G15" s="51"/>
      <c r="H15" s="52">
        <f>('[1]Recollides'!W76)/1000</f>
        <v>27.626669999999997</v>
      </c>
      <c r="I15" s="53">
        <f>('[1]Recollides'!W89)/1000</f>
        <v>0.17164</v>
      </c>
      <c r="J15" s="50">
        <f t="shared" si="1"/>
        <v>27.798309999999997</v>
      </c>
      <c r="K15" s="54"/>
      <c r="L15" s="50">
        <f>('[1]Recollides'!W116)/1000</f>
        <v>12.53056</v>
      </c>
      <c r="M15" s="53">
        <f>('[1]Recollides'!W129)/1000</f>
        <v>0</v>
      </c>
      <c r="N15" s="50">
        <f t="shared" si="2"/>
        <v>12.53056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0">
        <f>('[1]Recollides'!W11)/1000</f>
        <v>7.299189999999999</v>
      </c>
      <c r="D16" s="50">
        <f>('[1]Recollides'!W24)/1000</f>
        <v>0.07</v>
      </c>
      <c r="E16" s="50">
        <f>('[1]Recollides'!W37)/1000</f>
        <v>0</v>
      </c>
      <c r="F16" s="50">
        <f t="shared" si="0"/>
        <v>7.36919</v>
      </c>
      <c r="G16" s="51"/>
      <c r="H16" s="52">
        <f>('[1]Recollides'!W77)/1000</f>
        <v>18.123810000000002</v>
      </c>
      <c r="I16" s="53">
        <f>('[1]Recollides'!W90)/1000</f>
        <v>0.05944</v>
      </c>
      <c r="J16" s="50">
        <f t="shared" si="1"/>
        <v>18.18325</v>
      </c>
      <c r="K16" s="54"/>
      <c r="L16" s="50">
        <f>('[1]Recollides'!W117)/1000</f>
        <v>13.81257</v>
      </c>
      <c r="M16" s="53">
        <f>('[1]Recollides'!W130)/1000</f>
        <v>0</v>
      </c>
      <c r="N16" s="50">
        <f t="shared" si="2"/>
        <v>13.81257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0">
        <f>('[1]Recollides'!W12)/1000</f>
        <v>5.65022</v>
      </c>
      <c r="D17" s="50">
        <f>('[1]Recollides'!W25)/1000</f>
        <v>0.03</v>
      </c>
      <c r="E17" s="50">
        <f>('[1]Recollides'!W38)/1000</f>
        <v>0</v>
      </c>
      <c r="F17" s="50">
        <f t="shared" si="0"/>
        <v>5.68022</v>
      </c>
      <c r="G17" s="51"/>
      <c r="H17" s="52">
        <f>('[1]Recollides'!W78)/1000</f>
        <v>18.40652</v>
      </c>
      <c r="I17" s="53">
        <f>('[1]Recollides'!W91)/1000</f>
        <v>0</v>
      </c>
      <c r="J17" s="50">
        <f t="shared" si="1"/>
        <v>18.40652</v>
      </c>
      <c r="K17" s="54"/>
      <c r="L17" s="50">
        <f>('[1]Recollides'!W118)/1000</f>
        <v>10.04411</v>
      </c>
      <c r="M17" s="53">
        <f>('[1]Recollides'!W131)/1000</f>
        <v>0</v>
      </c>
      <c r="N17" s="50">
        <f t="shared" si="2"/>
        <v>10.04411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0">
        <f>('[1]Recollides'!W13)/1000</f>
        <v>7.18161</v>
      </c>
      <c r="D18" s="50">
        <f>('[1]Recollides'!W26)/1000</f>
        <v>0.05</v>
      </c>
      <c r="E18" s="50">
        <f>('[1]Recollides'!W39)/1000</f>
        <v>0</v>
      </c>
      <c r="F18" s="50">
        <f t="shared" si="0"/>
        <v>7.23161</v>
      </c>
      <c r="G18" s="51"/>
      <c r="H18" s="52">
        <f>('[1]Recollides'!W79)/1000</f>
        <v>24.137610000000002</v>
      </c>
      <c r="I18" s="53">
        <f>('[1]Recollides'!W92)/1000</f>
        <v>0.07313</v>
      </c>
      <c r="J18" s="50">
        <f t="shared" si="1"/>
        <v>24.21074</v>
      </c>
      <c r="K18" s="54"/>
      <c r="L18" s="50">
        <f>('[1]Recollides'!W119)/1000</f>
        <v>11.35876</v>
      </c>
      <c r="M18" s="53">
        <f>('[1]Recollides'!W132)/1000</f>
        <v>0</v>
      </c>
      <c r="N18" s="50">
        <f t="shared" si="2"/>
        <v>11.35876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0">
        <f>('[1]Recollides'!W14)/1000</f>
        <v>6.96274</v>
      </c>
      <c r="D19" s="50">
        <f>('[1]Recollides'!W27)/1000</f>
        <v>0.13</v>
      </c>
      <c r="E19" s="50">
        <f>('[1]Recollides'!W40)/1000</f>
        <v>0</v>
      </c>
      <c r="F19" s="50">
        <f t="shared" si="0"/>
        <v>7.09274</v>
      </c>
      <c r="G19" s="51"/>
      <c r="H19" s="52">
        <f>('[1]Recollides'!W80)/1000</f>
        <v>18.44059</v>
      </c>
      <c r="I19" s="53">
        <f>('[1]Recollides'!W93)/1000</f>
        <v>0.0465</v>
      </c>
      <c r="J19" s="50">
        <f t="shared" si="1"/>
        <v>18.487090000000002</v>
      </c>
      <c r="K19" s="54"/>
      <c r="L19" s="50">
        <f>('[1]Recollides'!W120)/1000</f>
        <v>8.14239</v>
      </c>
      <c r="M19" s="53">
        <f>('[1]Recollides'!W133)/1000</f>
        <v>0</v>
      </c>
      <c r="N19" s="50">
        <f t="shared" si="2"/>
        <v>8.14239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0">
        <f>('[1]Recollides'!W15)/1000</f>
        <v>7.33676</v>
      </c>
      <c r="D20" s="50">
        <f>('[1]Recollides'!W28)/1000</f>
        <v>0.14</v>
      </c>
      <c r="E20" s="50">
        <f>('[1]Recollides'!W41)/1000</f>
        <v>0</v>
      </c>
      <c r="F20" s="50">
        <f t="shared" si="0"/>
        <v>7.47676</v>
      </c>
      <c r="G20" s="51"/>
      <c r="H20" s="52">
        <f>('[1]Recollides'!W81)/1000</f>
        <v>20.23528</v>
      </c>
      <c r="I20" s="53">
        <f>('[1]Recollides'!W94)/1000</f>
        <v>0</v>
      </c>
      <c r="J20" s="50">
        <f t="shared" si="1"/>
        <v>20.23528</v>
      </c>
      <c r="K20" s="54"/>
      <c r="L20" s="50">
        <f>('[1]Recollides'!W121)/1000</f>
        <v>11.764</v>
      </c>
      <c r="M20" s="53">
        <f>('[1]Recollides'!W134)/1000</f>
        <v>0.348</v>
      </c>
      <c r="N20" s="50">
        <f t="shared" si="2"/>
        <v>12.112</v>
      </c>
      <c r="O20" s="27"/>
      <c r="P20" s="4"/>
      <c r="Q20" s="4"/>
      <c r="S20" s="4"/>
      <c r="T20" s="4"/>
    </row>
    <row r="21" spans="3:20" ht="19.5" customHeight="1" thickBot="1">
      <c r="C21" s="55"/>
      <c r="D21" s="55"/>
      <c r="E21" s="55"/>
      <c r="F21" s="55"/>
      <c r="G21" s="55"/>
      <c r="H21" s="56"/>
      <c r="I21" s="56"/>
      <c r="J21" s="56"/>
      <c r="K21" s="57"/>
      <c r="L21" s="56"/>
      <c r="M21" s="56"/>
      <c r="N21" s="56"/>
      <c r="O21" s="30"/>
      <c r="P21" s="4"/>
      <c r="Q21" s="4"/>
      <c r="S21" s="4"/>
      <c r="T21" s="4"/>
    </row>
    <row r="22" spans="1:15" s="32" customFormat="1" ht="19.5" customHeight="1" thickBot="1">
      <c r="A22" s="31" t="s">
        <v>15</v>
      </c>
      <c r="C22" s="58">
        <f>SUM(C9:C20)</f>
        <v>86.82805</v>
      </c>
      <c r="D22" s="58">
        <f>SUM(D9:D20)</f>
        <v>1.02</v>
      </c>
      <c r="E22" s="58">
        <f>SUM(E9:E20)</f>
        <v>0</v>
      </c>
      <c r="F22" s="58">
        <f>SUM(C22:E22)</f>
        <v>87.84805</v>
      </c>
      <c r="G22" s="59"/>
      <c r="H22" s="60">
        <f>SUM(H9:H20)</f>
        <v>260.94906</v>
      </c>
      <c r="I22" s="61">
        <f>SUM(I9:I20)</f>
        <v>0.6377100000000001</v>
      </c>
      <c r="J22" s="61">
        <f>SUM(H22:I22)</f>
        <v>261.58677</v>
      </c>
      <c r="K22" s="62"/>
      <c r="L22" s="63">
        <f>SUM(L9:L20)</f>
        <v>132.99179</v>
      </c>
      <c r="M22" s="63">
        <f>SUM(M9:M20)</f>
        <v>0.348</v>
      </c>
      <c r="N22" s="63">
        <f>SUM(L22:M22)</f>
        <v>133.33979000000002</v>
      </c>
      <c r="O22" s="33"/>
    </row>
    <row r="23" spans="1:20" s="35" customFormat="1" ht="19.5" customHeight="1">
      <c r="A23" s="34"/>
      <c r="C23" s="36"/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C5" sqref="C5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45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23</v>
      </c>
      <c r="D6" s="43" t="s">
        <v>24</v>
      </c>
      <c r="E6" s="43" t="s">
        <v>25</v>
      </c>
      <c r="F6" s="43" t="s">
        <v>26</v>
      </c>
      <c r="G6" s="44" t="s">
        <v>27</v>
      </c>
      <c r="H6" s="44" t="s">
        <v>28</v>
      </c>
      <c r="I6" s="77" t="s">
        <v>29</v>
      </c>
      <c r="J6" s="45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6" t="s">
        <v>0</v>
      </c>
      <c r="C8" s="64">
        <f>'[1]DEIXALLERIES'!O70</f>
        <v>12.8</v>
      </c>
      <c r="D8" s="65">
        <f>'[1]DEIXALLERIES'!O5</f>
        <v>0</v>
      </c>
      <c r="E8" s="65">
        <f>'[1]DEIXALLERIES'!O31</f>
        <v>1.62</v>
      </c>
      <c r="F8" s="65">
        <f>'[1]DEIXALLERIES'!O18</f>
        <v>4.12</v>
      </c>
      <c r="G8" s="66">
        <f>'[1]DEIXALLERIES'!O57</f>
        <v>3.45</v>
      </c>
      <c r="H8" s="66">
        <f>'[1]DEIXALLERIES'!O44</f>
        <v>8.98</v>
      </c>
      <c r="I8" s="78">
        <f>SUM(C8:H8)</f>
        <v>30.970000000000002</v>
      </c>
      <c r="J8" s="1">
        <f>'[1]USUARIS DEIXALLERIES'!O6</f>
        <v>597</v>
      </c>
    </row>
    <row r="9" spans="1:10" ht="19.5" customHeight="1">
      <c r="A9" s="46" t="s">
        <v>1</v>
      </c>
      <c r="C9" s="67">
        <f>'[1]DEIXALLERIES'!O71</f>
        <v>11.06</v>
      </c>
      <c r="D9" s="53">
        <f>'[1]DEIXALLERIES'!O6</f>
        <v>0</v>
      </c>
      <c r="E9" s="53">
        <f>'[1]DEIXALLERIES'!O32</f>
        <v>0.66</v>
      </c>
      <c r="F9" s="53">
        <f>'[1]DEIXALLERIES'!O19</f>
        <v>3.32</v>
      </c>
      <c r="G9" s="68">
        <f>'[1]DEIXALLERIES'!O58</f>
        <v>9.65</v>
      </c>
      <c r="H9" s="68">
        <f>'[1]DEIXALLERIES'!O45</f>
        <v>8.66</v>
      </c>
      <c r="I9" s="79">
        <f aca="true" t="shared" si="0" ref="I9:I19">SUM(C9:H9)</f>
        <v>33.35</v>
      </c>
      <c r="J9" s="2">
        <f>'[1]USUARIS DEIXALLERIES'!O7</f>
        <v>431</v>
      </c>
    </row>
    <row r="10" spans="1:10" ht="19.5" customHeight="1">
      <c r="A10" s="46" t="s">
        <v>2</v>
      </c>
      <c r="C10" s="67">
        <f>'[1]DEIXALLERIES'!O72</f>
        <v>18.12</v>
      </c>
      <c r="D10" s="53">
        <f>'[1]DEIXALLERIES'!O7</f>
        <v>0</v>
      </c>
      <c r="E10" s="53">
        <f>'[1]DEIXALLERIES'!O33</f>
        <v>0.88</v>
      </c>
      <c r="F10" s="53">
        <f>'[1]DEIXALLERIES'!O20</f>
        <v>8.26</v>
      </c>
      <c r="G10" s="68">
        <f>'[1]DEIXALLERIES'!O59</f>
        <v>9.34</v>
      </c>
      <c r="H10" s="68">
        <f>'[1]DEIXALLERIES'!O46</f>
        <v>10.26</v>
      </c>
      <c r="I10" s="79">
        <f t="shared" si="0"/>
        <v>46.85999999999999</v>
      </c>
      <c r="J10" s="2">
        <f>'[1]USUARIS DEIXALLERIES'!O8</f>
        <v>516</v>
      </c>
    </row>
    <row r="11" spans="1:10" ht="19.5" customHeight="1">
      <c r="A11" s="46" t="s">
        <v>3</v>
      </c>
      <c r="C11" s="67">
        <f>'[1]DEIXALLERIES'!O73</f>
        <v>25.84</v>
      </c>
      <c r="D11" s="53">
        <f>'[1]DEIXALLERIES'!O8</f>
        <v>1.36</v>
      </c>
      <c r="E11" s="53">
        <f>'[1]DEIXALLERIES'!O34</f>
        <v>1.6</v>
      </c>
      <c r="F11" s="53">
        <f>'[1]DEIXALLERIES'!O21</f>
        <v>9.07</v>
      </c>
      <c r="G11" s="68">
        <f>'[1]DEIXALLERIES'!O60</f>
        <v>9.63</v>
      </c>
      <c r="H11" s="68">
        <f>'[1]DEIXALLERIES'!O47</f>
        <v>13.5</v>
      </c>
      <c r="I11" s="79">
        <f t="shared" si="0"/>
        <v>61.00000000000001</v>
      </c>
      <c r="J11" s="2">
        <f>'[1]USUARIS DEIXALLERIES'!O9</f>
        <v>653</v>
      </c>
    </row>
    <row r="12" spans="1:10" ht="19.5" customHeight="1">
      <c r="A12" s="46" t="s">
        <v>4</v>
      </c>
      <c r="C12" s="67">
        <f>'[1]DEIXALLERIES'!O74</f>
        <v>36.24</v>
      </c>
      <c r="D12" s="53">
        <f>'[1]DEIXALLERIES'!O9</f>
        <v>1.38</v>
      </c>
      <c r="E12" s="53">
        <f>'[1]DEIXALLERIES'!O35</f>
        <v>1.56</v>
      </c>
      <c r="F12" s="53">
        <f>'[1]DEIXALLERIES'!O22</f>
        <v>6.24</v>
      </c>
      <c r="G12" s="68">
        <f>'[1]DEIXALLERIES'!O61</f>
        <v>9.95</v>
      </c>
      <c r="H12" s="68">
        <f>'[1]DEIXALLERIES'!O48</f>
        <v>13.02</v>
      </c>
      <c r="I12" s="79">
        <f t="shared" si="0"/>
        <v>68.39</v>
      </c>
      <c r="J12" s="2">
        <f>'[1]USUARIS DEIXALLERIES'!O10</f>
        <v>702</v>
      </c>
    </row>
    <row r="13" spans="1:10" ht="19.5" customHeight="1">
      <c r="A13" s="46" t="s">
        <v>5</v>
      </c>
      <c r="C13" s="69">
        <f>'[1]DEIXALLERIES'!O75</f>
        <v>18.6</v>
      </c>
      <c r="D13" s="50">
        <f>'[1]DEIXALLERIES'!O10</f>
        <v>0</v>
      </c>
      <c r="E13" s="50">
        <f>'[1]DEIXALLERIES'!O36</f>
        <v>1.62</v>
      </c>
      <c r="F13" s="50">
        <f>'[1]DEIXALLERIES'!O23</f>
        <v>7.96</v>
      </c>
      <c r="G13" s="52">
        <f>'[1]DEIXALLERIES'!O62</f>
        <v>11.81</v>
      </c>
      <c r="H13" s="52">
        <f>'[1]DEIXALLERIES'!O49</f>
        <v>11.02</v>
      </c>
      <c r="I13" s="79">
        <f t="shared" si="0"/>
        <v>51.010000000000005</v>
      </c>
      <c r="J13" s="47">
        <f>'[1]USUARIS DEIXALLERIES'!O11</f>
        <v>618</v>
      </c>
    </row>
    <row r="14" spans="1:10" ht="19.5" customHeight="1">
      <c r="A14" s="46" t="s">
        <v>6</v>
      </c>
      <c r="C14" s="69">
        <f>'[1]DEIXALLERIES'!O76</f>
        <v>26.98</v>
      </c>
      <c r="D14" s="50">
        <f>'[1]DEIXALLERIES'!O11</f>
        <v>1.66</v>
      </c>
      <c r="E14" s="50">
        <f>'[1]DEIXALLERIES'!O37</f>
        <v>2.34</v>
      </c>
      <c r="F14" s="50">
        <f>'[1]DEIXALLERIES'!O24</f>
        <v>15.02</v>
      </c>
      <c r="G14" s="52">
        <f>'[1]DEIXALLERIES'!O63</f>
        <v>11.31</v>
      </c>
      <c r="H14" s="52">
        <f>'[1]DEIXALLERIES'!O50</f>
        <v>8.42</v>
      </c>
      <c r="I14" s="79">
        <f t="shared" si="0"/>
        <v>65.73</v>
      </c>
      <c r="J14" s="47">
        <f>'[1]USUARIS DEIXALLERIES'!O12</f>
        <v>609</v>
      </c>
    </row>
    <row r="15" spans="1:10" ht="19.5" customHeight="1">
      <c r="A15" s="46" t="s">
        <v>7</v>
      </c>
      <c r="C15" s="69">
        <f>'[1]DEIXALLERIES'!O77</f>
        <v>12.12</v>
      </c>
      <c r="D15" s="50">
        <f>'[1]DEIXALLERIES'!O12</f>
        <v>1.54</v>
      </c>
      <c r="E15" s="50">
        <f>'[1]DEIXALLERIES'!O38</f>
        <v>2.54</v>
      </c>
      <c r="F15" s="50">
        <f>'[1]DEIXALLERIES'!O25</f>
        <v>7.7</v>
      </c>
      <c r="G15" s="52">
        <f>'[1]DEIXALLERIES'!O64</f>
        <v>14.61</v>
      </c>
      <c r="H15" s="52">
        <f>'[1]DEIXALLERIES'!O51</f>
        <v>8.12</v>
      </c>
      <c r="I15" s="79">
        <f t="shared" si="0"/>
        <v>46.629999999999995</v>
      </c>
      <c r="J15" s="47">
        <f>'[1]USUARIS DEIXALLERIES'!O13</f>
        <v>700</v>
      </c>
    </row>
    <row r="16" spans="1:10" ht="19.5" customHeight="1">
      <c r="A16" s="46" t="s">
        <v>18</v>
      </c>
      <c r="C16" s="69">
        <f>'[1]DEIXALLERIES'!O78</f>
        <v>14.1</v>
      </c>
      <c r="D16" s="50">
        <f>'[1]DEIXALLERIES'!O13</f>
        <v>1.3</v>
      </c>
      <c r="E16" s="50">
        <f>'[1]DEIXALLERIES'!O39</f>
        <v>1.68</v>
      </c>
      <c r="F16" s="50">
        <f>'[1]DEIXALLERIES'!O26</f>
        <v>4.52</v>
      </c>
      <c r="G16" s="52">
        <f>'[1]DEIXALLERIES'!O65</f>
        <v>6.88</v>
      </c>
      <c r="H16" s="52">
        <f>'[1]DEIXALLERIES'!O52</f>
        <v>9.66</v>
      </c>
      <c r="I16" s="79">
        <f t="shared" si="0"/>
        <v>38.14</v>
      </c>
      <c r="J16" s="47">
        <f>'[1]USUARIS DEIXALLERIES'!O14</f>
        <v>557</v>
      </c>
    </row>
    <row r="17" spans="1:10" ht="19.5" customHeight="1">
      <c r="A17" s="46" t="s">
        <v>8</v>
      </c>
      <c r="C17" s="69">
        <f>'[1]DEIXALLERIES'!O79</f>
        <v>12.6</v>
      </c>
      <c r="D17" s="50">
        <f>'[1]DEIXALLERIES'!O14</f>
        <v>0</v>
      </c>
      <c r="E17" s="50">
        <f>'[1]DEIXALLERIES'!O40</f>
        <v>0.74</v>
      </c>
      <c r="F17" s="50">
        <f>'[1]DEIXALLERIES'!O27</f>
        <v>7.88</v>
      </c>
      <c r="G17" s="52">
        <f>'[1]DEIXALLERIES'!O66</f>
        <v>8.04</v>
      </c>
      <c r="H17" s="52">
        <f>'[1]DEIXALLERIES'!O53</f>
        <v>9.86</v>
      </c>
      <c r="I17" s="79">
        <f t="shared" si="0"/>
        <v>39.12</v>
      </c>
      <c r="J17" s="47">
        <f>'[1]USUARIS DEIXALLERIES'!O15</f>
        <v>664</v>
      </c>
    </row>
    <row r="18" spans="1:10" ht="19.5" customHeight="1">
      <c r="A18" s="46" t="s">
        <v>9</v>
      </c>
      <c r="C18" s="69">
        <f>'[1]DEIXALLERIES'!O80</f>
        <v>18.48</v>
      </c>
      <c r="D18" s="50">
        <f>'[1]DEIXALLERIES'!O15</f>
        <v>1.04</v>
      </c>
      <c r="E18" s="50">
        <f>'[1]DEIXALLERIES'!O41</f>
        <v>1.42</v>
      </c>
      <c r="F18" s="50">
        <f>'[1]DEIXALLERIES'!O28</f>
        <v>7.72</v>
      </c>
      <c r="G18" s="52">
        <f>'[1]DEIXALLERIES'!O67</f>
        <v>6.88</v>
      </c>
      <c r="H18" s="52">
        <f>'[1]DEIXALLERIES'!O54</f>
        <v>12.46</v>
      </c>
      <c r="I18" s="79">
        <f t="shared" si="0"/>
        <v>48</v>
      </c>
      <c r="J18" s="47">
        <f>'[1]USUARIS DEIXALLERIES'!O16</f>
        <v>741</v>
      </c>
    </row>
    <row r="19" spans="1:10" ht="19.5" customHeight="1" thickBot="1">
      <c r="A19" s="46" t="s">
        <v>10</v>
      </c>
      <c r="C19" s="70">
        <f>'[1]DEIXALLERIES'!O81</f>
        <v>11.42</v>
      </c>
      <c r="D19" s="71">
        <f>'[1]DEIXALLERIES'!O16</f>
        <v>1.22</v>
      </c>
      <c r="E19" s="71">
        <f>'[1]DEIXALLERIES'!O42</f>
        <v>0.72</v>
      </c>
      <c r="F19" s="71">
        <f>'[1]DEIXALLERIES'!O29</f>
        <v>5.06</v>
      </c>
      <c r="G19" s="72">
        <f>'[1]DEIXALLERIES'!O68</f>
        <v>7.57</v>
      </c>
      <c r="H19" s="72">
        <f>'[1]DEIXALLERIES'!O55</f>
        <v>9.06</v>
      </c>
      <c r="I19" s="80">
        <f t="shared" si="0"/>
        <v>35.050000000000004</v>
      </c>
      <c r="J19" s="48">
        <f>'[1]USUARIS DEIXALLERIES'!O17</f>
        <v>670</v>
      </c>
    </row>
    <row r="20" spans="1:10" ht="19.5" customHeight="1" thickBot="1">
      <c r="A20" s="4"/>
      <c r="C20" s="56"/>
      <c r="D20" s="56"/>
      <c r="E20" s="56"/>
      <c r="F20" s="56"/>
      <c r="G20" s="56"/>
      <c r="H20" s="56"/>
      <c r="I20" s="56"/>
      <c r="J20" s="7"/>
    </row>
    <row r="21" spans="1:10" ht="19.5" customHeight="1" thickBot="1">
      <c r="A21" s="31" t="s">
        <v>14</v>
      </c>
      <c r="C21" s="73">
        <f aca="true" t="shared" si="1" ref="C21:J21">SUM(C8:C19)</f>
        <v>218.35999999999996</v>
      </c>
      <c r="D21" s="74">
        <f t="shared" si="1"/>
        <v>9.500000000000002</v>
      </c>
      <c r="E21" s="74">
        <f t="shared" si="1"/>
        <v>17.38</v>
      </c>
      <c r="F21" s="74">
        <f t="shared" si="1"/>
        <v>86.86999999999999</v>
      </c>
      <c r="G21" s="75">
        <f t="shared" si="1"/>
        <v>109.11999999999998</v>
      </c>
      <c r="H21" s="75">
        <f t="shared" si="1"/>
        <v>123.02000000000001</v>
      </c>
      <c r="I21" s="81">
        <f t="shared" si="1"/>
        <v>564.25</v>
      </c>
      <c r="J21" s="49">
        <f t="shared" si="1"/>
        <v>7458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23.00390625" style="76" customWidth="1"/>
    <col min="2" max="8" width="14.7109375" style="76" customWidth="1"/>
    <col min="9" max="16384" width="11.421875" style="76" customWidth="1"/>
  </cols>
  <sheetData>
    <row r="1" spans="1:8" ht="15.75" customHeight="1">
      <c r="A1" s="106" t="s">
        <v>19</v>
      </c>
      <c r="B1" s="107"/>
      <c r="C1" s="107"/>
      <c r="D1" s="107"/>
      <c r="E1" s="107"/>
      <c r="F1" s="107"/>
      <c r="G1" s="107"/>
      <c r="H1" s="108"/>
    </row>
    <row r="2" ht="15"/>
    <row r="3" spans="1:8" ht="21" customHeight="1">
      <c r="A3" s="109" t="s">
        <v>30</v>
      </c>
      <c r="B3" s="110"/>
      <c r="C3" s="110"/>
      <c r="D3" s="110"/>
      <c r="E3" s="110"/>
      <c r="F3" s="110"/>
      <c r="G3" s="110"/>
      <c r="H3" s="111"/>
    </row>
    <row r="4" spans="1:8" ht="24.75" customHeight="1">
      <c r="A4" s="82" t="s">
        <v>31</v>
      </c>
      <c r="B4" s="82" t="s">
        <v>32</v>
      </c>
      <c r="C4" s="82" t="s">
        <v>33</v>
      </c>
      <c r="D4" s="82" t="s">
        <v>34</v>
      </c>
      <c r="E4" s="82" t="s">
        <v>35</v>
      </c>
      <c r="F4" s="82" t="s">
        <v>36</v>
      </c>
      <c r="G4" s="82" t="s">
        <v>37</v>
      </c>
      <c r="H4" s="82" t="s">
        <v>38</v>
      </c>
    </row>
    <row r="5" spans="1:8" ht="24.75" customHeight="1">
      <c r="A5" s="83" t="s">
        <v>39</v>
      </c>
      <c r="B5" s="84"/>
      <c r="C5" s="85"/>
      <c r="D5" s="86"/>
      <c r="E5" s="87"/>
      <c r="F5" s="88" t="s">
        <v>40</v>
      </c>
      <c r="G5" s="85"/>
      <c r="H5" s="89"/>
    </row>
    <row r="6" spans="1:8" ht="24.75" customHeight="1">
      <c r="A6" s="83" t="s">
        <v>12</v>
      </c>
      <c r="B6" s="84"/>
      <c r="C6" s="85"/>
      <c r="D6" s="86"/>
      <c r="E6" s="90"/>
      <c r="F6" s="89"/>
      <c r="G6" s="85"/>
      <c r="H6" s="89"/>
    </row>
    <row r="7" spans="1:8" ht="24.75" customHeight="1">
      <c r="A7" s="83" t="s">
        <v>41</v>
      </c>
      <c r="B7" s="89"/>
      <c r="C7" s="91" t="s">
        <v>40</v>
      </c>
      <c r="D7" s="92"/>
      <c r="E7" s="92"/>
      <c r="F7" s="93"/>
      <c r="G7" s="89"/>
      <c r="H7" s="94"/>
    </row>
    <row r="8" spans="2:8" ht="15">
      <c r="B8" s="95"/>
      <c r="C8" s="95"/>
      <c r="D8" s="95"/>
      <c r="E8" s="95"/>
      <c r="F8" s="95"/>
      <c r="G8" s="95"/>
      <c r="H8" s="95"/>
    </row>
    <row r="9" spans="1:8" ht="15">
      <c r="A9" s="96" t="s">
        <v>42</v>
      </c>
      <c r="B9" s="95"/>
      <c r="C9" s="95"/>
      <c r="D9" s="95"/>
      <c r="E9" s="95"/>
      <c r="F9" s="95"/>
      <c r="G9" s="95"/>
      <c r="H9" s="95"/>
    </row>
    <row r="10" spans="2:8" ht="15">
      <c r="B10" s="95"/>
      <c r="C10" s="95"/>
      <c r="D10" s="95"/>
      <c r="E10" s="95"/>
      <c r="F10" s="95"/>
      <c r="G10" s="95"/>
      <c r="H10" s="95"/>
    </row>
    <row r="11" ht="15"/>
    <row r="12" ht="15">
      <c r="A12" s="96" t="s">
        <v>43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2014-03-14T13:20:35Z</cp:lastPrinted>
  <dcterms:created xsi:type="dcterms:W3CDTF">2008-05-28T16:13:29Z</dcterms:created>
  <dcterms:modified xsi:type="dcterms:W3CDTF">2016-05-12T14:56:29Z</dcterms:modified>
  <cp:category/>
  <cp:version/>
  <cp:contentType/>
  <cp:contentStatus/>
</cp:coreProperties>
</file>