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695" windowWidth="15480" windowHeight="6765" activeTab="0"/>
  </bookViews>
  <sheets>
    <sheet name="RECOLLIDES" sheetId="1" r:id="rId1"/>
    <sheet name="Deixalleria" sheetId="2" r:id="rId2"/>
    <sheet name="CALENDAR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<sst xmlns="http://schemas.openxmlformats.org/spreadsheetml/2006/main" count="68" uniqueCount="46">
  <si>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</si>
  <si>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</si>
  <si>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</si>
  <si>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</si>
  <si>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</si>
  <si>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</si>
  <si>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</si>
  <si>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</si>
  <si>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</si>
  <si>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</si>
  <si>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</si>
  <si>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</si>
  <si>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</si>
  <si>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</si>
  <si>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</si>
  <si>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</si>
  <si>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</si>
  <si>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</si>
  <si>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</si>
  <si>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LLIÇÀ DE VALL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</si>
  <si>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</si>
  <si>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</si>
  <si>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</si>
  <si>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</si>
  <si>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</si>
  <si>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</si>
  <si>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</si>
  <si>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</si>
  <si>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</si>
  <si>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</si>
  <si>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2014</t>
  </si>
  <si>
    <t>SERVEI DE DEIXALLERIA, 2014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</si>
  <si>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</si>
  <si>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</si>
  <si>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</si>
  <si>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</si>
  <si>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</si>
  <si>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</si>
  <si>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</si>
  <si>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</si>
  <si>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</si>
  <si>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</si>
  <si>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</si>
  <si>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</si>
  <si>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Vidre: Recollida sencera als mesos sanars i parcial als mesos parells</t>
  </si>
  <si>
    <t>* Subjecte a possibles modificacions respecte els dies festius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</si>
</sst>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9" fillId="0" borderId="7" applyNumberFormat="0" applyFill="0" applyAlignment="0" applyProtection="0"/>
    <xf numFmtId="0" fontId="11" fillId="0" borderId="8" applyNumberFormat="0" applyFill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4" fillId="0" borderId="17" xfId="0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0" borderId="17" xfId="0" applyNumberFormat="1" applyFont="1" applyFill="1" applyBorder="1" applyAlignment="1" applyProtection="1">
      <alignment horizontal="center"/>
      <protection hidden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7" fillId="0" borderId="19" xfId="0" applyFont="1" applyFill="1" applyBorder="1" applyAlignment="1">
      <alignment vertical="center"/>
    </xf>
    <xf numFmtId="0" fontId="38" fillId="0" borderId="1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31" fillId="35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51" fillId="36" borderId="21" xfId="0" applyFont="1" applyFill="1" applyBorder="1" applyAlignment="1">
      <alignment horizontal="center" vertical="center"/>
    </xf>
    <xf numFmtId="0" fontId="51" fillId="36" borderId="31" xfId="0" applyFont="1" applyFill="1" applyBorder="1" applyAlignment="1">
      <alignment horizontal="center" vertical="center"/>
    </xf>
    <xf numFmtId="0" fontId="51" fillId="36" borderId="32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625"/>
          <c:w val="0.9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7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75"/>
          <c:w val="0.851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36908243"/>
        <c:axId val="63738732"/>
      </c:bar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738732"/>
        <c:crosses val="autoZero"/>
        <c:auto val="1"/>
        <c:lblOffset val="100"/>
        <c:tickLblSkip val="1"/>
        <c:noMultiLvlLbl val="0"/>
      </c:catAx>
      <c:valAx>
        <c:axId val="63738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8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3"/>
          <c:w val="0.916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36777677"/>
        <c:axId val="62563638"/>
      </c:bar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63638"/>
        <c:crosses val="autoZero"/>
        <c:auto val="1"/>
        <c:lblOffset val="100"/>
        <c:tickLblSkip val="1"/>
        <c:noMultiLvlLbl val="0"/>
      </c:catAx>
      <c:valAx>
        <c:axId val="62563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7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375"/>
          <c:w val="0.896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26201831"/>
        <c:axId val="34489888"/>
      </c:bar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89888"/>
        <c:crosses val="autoZero"/>
        <c:auto val="1"/>
        <c:lblOffset val="100"/>
        <c:tickLblSkip val="1"/>
        <c:noMultiLvlLbl val="0"/>
      </c:catAx>
      <c:valAx>
        <c:axId val="34489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01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15"/>
          <c:w val="0.964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41973537"/>
        <c:axId val="42217514"/>
      </c:bar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17514"/>
        <c:crosses val="autoZero"/>
        <c:auto val="1"/>
        <c:lblOffset val="100"/>
        <c:tickLblSkip val="1"/>
        <c:noMultiLvlLbl val="0"/>
      </c:catAx>
      <c:valAx>
        <c:axId val="4221751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41973537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6</xdr:col>
      <xdr:colOff>104775</xdr:colOff>
      <xdr:row>39</xdr:row>
      <xdr:rowOff>209550</xdr:rowOff>
    </xdr:to>
    <xdr:graphicFrame>
      <xdr:nvGraphicFramePr>
        <xdr:cNvPr id="1" name="8 Gráfico"/>
        <xdr:cNvGraphicFramePr/>
      </xdr:nvGraphicFramePr>
      <xdr:xfrm>
        <a:off x="0" y="5876925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</sheetNames>
    <sheetDataSet>
      <sheetData sheetId="0">
        <row r="4">
          <cell r="W4">
            <v>8692.57</v>
          </cell>
        </row>
        <row r="5">
          <cell r="W5">
            <v>5392.91</v>
          </cell>
        </row>
        <row r="6">
          <cell r="W6">
            <v>5737.41</v>
          </cell>
        </row>
        <row r="7">
          <cell r="W7">
            <v>6051.11</v>
          </cell>
        </row>
        <row r="8">
          <cell r="W8">
            <v>7569.66</v>
          </cell>
        </row>
        <row r="9">
          <cell r="W9">
            <v>7958.54</v>
          </cell>
        </row>
        <row r="10">
          <cell r="W10">
            <v>9285.72</v>
          </cell>
        </row>
        <row r="11">
          <cell r="W11">
            <v>10297.29</v>
          </cell>
        </row>
        <row r="12">
          <cell r="W12">
            <v>7882.52</v>
          </cell>
        </row>
        <row r="13">
          <cell r="W13">
            <v>7718.73</v>
          </cell>
        </row>
        <row r="14">
          <cell r="W14">
            <v>5053.33</v>
          </cell>
        </row>
        <row r="15">
          <cell r="W15">
            <v>7565.95</v>
          </cell>
        </row>
        <row r="17">
          <cell r="W17">
            <v>125.45</v>
          </cell>
        </row>
        <row r="18">
          <cell r="W18">
            <v>343.33</v>
          </cell>
        </row>
        <row r="19">
          <cell r="W19">
            <v>100</v>
          </cell>
        </row>
        <row r="20">
          <cell r="W20">
            <v>60</v>
          </cell>
        </row>
        <row r="21">
          <cell r="W21">
            <v>160</v>
          </cell>
        </row>
        <row r="22">
          <cell r="W22">
            <v>170</v>
          </cell>
        </row>
        <row r="23">
          <cell r="W23">
            <v>210</v>
          </cell>
        </row>
        <row r="24">
          <cell r="W24">
            <v>62.61</v>
          </cell>
        </row>
        <row r="25">
          <cell r="W25">
            <v>97.14</v>
          </cell>
        </row>
        <row r="26">
          <cell r="W26">
            <v>60</v>
          </cell>
        </row>
        <row r="27">
          <cell r="W27">
            <v>340</v>
          </cell>
        </row>
        <row r="28">
          <cell r="W28">
            <v>70</v>
          </cell>
        </row>
        <row r="70">
          <cell r="W70">
            <v>24566.16</v>
          </cell>
        </row>
        <row r="71">
          <cell r="W71">
            <v>19781.05</v>
          </cell>
        </row>
        <row r="72">
          <cell r="W72">
            <v>18402.92</v>
          </cell>
        </row>
        <row r="73">
          <cell r="W73">
            <v>20739.84</v>
          </cell>
        </row>
        <row r="74">
          <cell r="W74">
            <v>25547.76</v>
          </cell>
        </row>
        <row r="75">
          <cell r="W75">
            <v>20214.76</v>
          </cell>
        </row>
        <row r="76">
          <cell r="W76">
            <v>21915.72</v>
          </cell>
        </row>
        <row r="77">
          <cell r="W77">
            <v>26584.52</v>
          </cell>
        </row>
        <row r="78">
          <cell r="W78">
            <v>20412.96</v>
          </cell>
        </row>
        <row r="79">
          <cell r="W79">
            <v>26651.59</v>
          </cell>
        </row>
        <row r="80">
          <cell r="W80">
            <v>20376.49</v>
          </cell>
        </row>
        <row r="81">
          <cell r="W81">
            <v>21923.95</v>
          </cell>
        </row>
        <row r="83">
          <cell r="W83">
            <v>308.39</v>
          </cell>
        </row>
        <row r="84">
          <cell r="W84">
            <v>188.74</v>
          </cell>
        </row>
        <row r="85">
          <cell r="W85">
            <v>42.22</v>
          </cell>
        </row>
        <row r="86">
          <cell r="W86">
            <v>176.67</v>
          </cell>
        </row>
        <row r="87">
          <cell r="W87">
            <v>60.87</v>
          </cell>
        </row>
        <row r="92">
          <cell r="W92">
            <v>125.69</v>
          </cell>
        </row>
        <row r="93">
          <cell r="W93">
            <v>137.21</v>
          </cell>
        </row>
        <row r="110">
          <cell r="W110">
            <v>9100</v>
          </cell>
        </row>
        <row r="111">
          <cell r="W111">
            <v>10715.71</v>
          </cell>
        </row>
        <row r="112">
          <cell r="W112">
            <v>8800.91</v>
          </cell>
        </row>
        <row r="113">
          <cell r="W113">
            <v>12817.59</v>
          </cell>
        </row>
        <row r="114">
          <cell r="W114">
            <v>7900</v>
          </cell>
        </row>
        <row r="115">
          <cell r="W115">
            <v>9780</v>
          </cell>
        </row>
        <row r="116">
          <cell r="W116">
            <v>10180</v>
          </cell>
        </row>
        <row r="117">
          <cell r="W117">
            <v>10968.89</v>
          </cell>
        </row>
        <row r="118">
          <cell r="W118">
            <v>13861.9</v>
          </cell>
        </row>
        <row r="119">
          <cell r="W119">
            <v>13163.28</v>
          </cell>
        </row>
        <row r="120">
          <cell r="W120">
            <v>5191.94</v>
          </cell>
        </row>
        <row r="121">
          <cell r="W121">
            <v>10458.21</v>
          </cell>
        </row>
      </sheetData>
      <sheetData sheetId="1">
        <row r="5">
          <cell r="O5">
            <v>1</v>
          </cell>
        </row>
        <row r="6">
          <cell r="O6">
            <v>0.56</v>
          </cell>
        </row>
        <row r="8">
          <cell r="O8">
            <v>1.78</v>
          </cell>
        </row>
        <row r="18">
          <cell r="O18">
            <v>5.94</v>
          </cell>
        </row>
        <row r="19">
          <cell r="O19">
            <v>5.34</v>
          </cell>
        </row>
        <row r="20">
          <cell r="O20">
            <v>3.06</v>
          </cell>
        </row>
        <row r="21">
          <cell r="O21">
            <v>12.54</v>
          </cell>
        </row>
        <row r="22">
          <cell r="O22">
            <v>10.84</v>
          </cell>
        </row>
        <row r="23">
          <cell r="O23">
            <v>5.38</v>
          </cell>
        </row>
        <row r="24">
          <cell r="O24">
            <v>4.5</v>
          </cell>
        </row>
        <row r="25">
          <cell r="O25">
            <v>6.6</v>
          </cell>
        </row>
        <row r="26">
          <cell r="O26">
            <v>4.3</v>
          </cell>
        </row>
        <row r="27">
          <cell r="O27">
            <v>7.58</v>
          </cell>
        </row>
        <row r="28">
          <cell r="O28">
            <v>4.78</v>
          </cell>
        </row>
        <row r="29">
          <cell r="O29">
            <v>5.14</v>
          </cell>
        </row>
        <row r="31">
          <cell r="O31">
            <v>0.94</v>
          </cell>
        </row>
        <row r="32">
          <cell r="O32">
            <v>1.2</v>
          </cell>
        </row>
        <row r="33">
          <cell r="O33">
            <v>2.06</v>
          </cell>
        </row>
        <row r="34">
          <cell r="O34">
            <v>0.96</v>
          </cell>
        </row>
        <row r="35">
          <cell r="O35">
            <v>1.82</v>
          </cell>
        </row>
        <row r="36">
          <cell r="O36">
            <v>1.34</v>
          </cell>
        </row>
        <row r="37">
          <cell r="O37">
            <v>0.86</v>
          </cell>
        </row>
        <row r="38">
          <cell r="O38">
            <v>1</v>
          </cell>
        </row>
        <row r="39">
          <cell r="O39">
            <v>1.52</v>
          </cell>
        </row>
        <row r="40">
          <cell r="O40">
            <v>1.52</v>
          </cell>
        </row>
        <row r="41">
          <cell r="O41">
            <v>1.44</v>
          </cell>
        </row>
        <row r="42">
          <cell r="O42">
            <v>1.37</v>
          </cell>
        </row>
        <row r="44">
          <cell r="O44">
            <v>11.76</v>
          </cell>
        </row>
        <row r="45">
          <cell r="O45">
            <v>10.08</v>
          </cell>
        </row>
        <row r="46">
          <cell r="O46">
            <v>6.72</v>
          </cell>
        </row>
        <row r="47">
          <cell r="O47">
            <v>8.4</v>
          </cell>
        </row>
        <row r="48">
          <cell r="O48">
            <v>5.04</v>
          </cell>
        </row>
        <row r="49">
          <cell r="O49">
            <v>7.28</v>
          </cell>
        </row>
        <row r="50">
          <cell r="O50">
            <v>8.4</v>
          </cell>
        </row>
        <row r="51">
          <cell r="O51">
            <v>8.4</v>
          </cell>
        </row>
        <row r="52">
          <cell r="O52">
            <v>8.4</v>
          </cell>
        </row>
        <row r="53">
          <cell r="O53">
            <v>6.72</v>
          </cell>
        </row>
        <row r="54">
          <cell r="O54">
            <v>10.08</v>
          </cell>
        </row>
        <row r="55">
          <cell r="O55">
            <v>10.08</v>
          </cell>
        </row>
        <row r="57">
          <cell r="O57">
            <v>10.57</v>
          </cell>
        </row>
        <row r="58">
          <cell r="O58">
            <v>5.02</v>
          </cell>
        </row>
        <row r="59">
          <cell r="O59">
            <v>7.58</v>
          </cell>
        </row>
        <row r="60">
          <cell r="O60">
            <v>6.31</v>
          </cell>
        </row>
        <row r="61">
          <cell r="O61">
            <v>9.52</v>
          </cell>
        </row>
        <row r="62">
          <cell r="O62">
            <v>6.48</v>
          </cell>
        </row>
        <row r="63">
          <cell r="O63">
            <v>7.34</v>
          </cell>
        </row>
        <row r="64">
          <cell r="O64">
            <v>7.59</v>
          </cell>
        </row>
        <row r="65">
          <cell r="O65">
            <v>8.29</v>
          </cell>
        </row>
        <row r="66">
          <cell r="O66">
            <v>8.17</v>
          </cell>
        </row>
        <row r="67">
          <cell r="O67">
            <v>6.82</v>
          </cell>
        </row>
        <row r="68">
          <cell r="O68">
            <v>5.62</v>
          </cell>
        </row>
        <row r="70">
          <cell r="O70">
            <v>10.22</v>
          </cell>
        </row>
        <row r="71">
          <cell r="O71">
            <v>10.9</v>
          </cell>
        </row>
        <row r="72">
          <cell r="O72">
            <v>16.92</v>
          </cell>
        </row>
        <row r="73">
          <cell r="O73">
            <v>10.34</v>
          </cell>
        </row>
        <row r="74">
          <cell r="O74">
            <v>10.56</v>
          </cell>
        </row>
        <row r="75">
          <cell r="O75">
            <v>25.4</v>
          </cell>
        </row>
        <row r="76">
          <cell r="O76">
            <v>14.56</v>
          </cell>
        </row>
        <row r="77">
          <cell r="O77">
            <v>11.16</v>
          </cell>
        </row>
        <row r="78">
          <cell r="O78">
            <v>14.98</v>
          </cell>
        </row>
        <row r="79">
          <cell r="O79">
            <v>14.52</v>
          </cell>
        </row>
        <row r="80">
          <cell r="O80">
            <v>7.94</v>
          </cell>
        </row>
        <row r="81">
          <cell r="O81">
            <v>4.86</v>
          </cell>
        </row>
      </sheetData>
      <sheetData sheetId="2">
        <row r="6">
          <cell r="O6">
            <v>591</v>
          </cell>
        </row>
        <row r="7">
          <cell r="O7">
            <v>536</v>
          </cell>
        </row>
        <row r="8">
          <cell r="O8">
            <v>742</v>
          </cell>
        </row>
        <row r="9">
          <cell r="O9">
            <v>703</v>
          </cell>
        </row>
        <row r="10">
          <cell r="O10">
            <v>711</v>
          </cell>
        </row>
        <row r="11">
          <cell r="O11">
            <v>647</v>
          </cell>
        </row>
        <row r="12">
          <cell r="O12">
            <v>748</v>
          </cell>
        </row>
        <row r="13">
          <cell r="O13">
            <v>645</v>
          </cell>
        </row>
        <row r="14">
          <cell r="O14">
            <v>669</v>
          </cell>
        </row>
        <row r="15">
          <cell r="O15">
            <v>709</v>
          </cell>
        </row>
        <row r="16">
          <cell r="O16">
            <v>617</v>
          </cell>
        </row>
        <row r="17">
          <cell r="O17">
            <v>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D12" sqref="D12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9" width="18.7109375" style="7" customWidth="1"/>
    <col min="10" max="10" width="14.8515625" style="7" customWidth="1"/>
    <col min="11" max="11" width="12.8515625" style="7" customWidth="1"/>
    <col min="12" max="12" width="18.710937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19</v>
      </c>
      <c r="D2" s="6"/>
    </row>
    <row r="3" spans="1:2" ht="19.5" customHeight="1">
      <c r="A3" s="8"/>
      <c r="B3" s="8"/>
    </row>
    <row r="4" ht="19.5" customHeight="1">
      <c r="C4" s="9" t="s">
        <v>30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103" t="s">
        <v>20</v>
      </c>
      <c r="D6" s="104"/>
      <c r="E6" s="104"/>
      <c r="F6" s="105"/>
      <c r="H6" s="97" t="s">
        <v>21</v>
      </c>
      <c r="I6" s="98"/>
      <c r="J6" s="99"/>
      <c r="K6" s="10"/>
      <c r="L6" s="100" t="s">
        <v>22</v>
      </c>
      <c r="M6" s="101"/>
      <c r="N6" s="102"/>
      <c r="O6" s="10"/>
      <c r="P6" s="4"/>
      <c r="R6" s="7"/>
      <c r="S6" s="4"/>
      <c r="T6" s="4"/>
    </row>
    <row r="7" spans="1:15" s="12" customFormat="1" ht="33" customHeight="1" thickBot="1">
      <c r="A7" s="11"/>
      <c r="C7" s="13" t="s">
        <v>11</v>
      </c>
      <c r="D7" s="14" t="s">
        <v>12</v>
      </c>
      <c r="E7" s="14" t="s">
        <v>17</v>
      </c>
      <c r="F7" s="15" t="s">
        <v>14</v>
      </c>
      <c r="G7" s="16"/>
      <c r="H7" s="17" t="s">
        <v>11</v>
      </c>
      <c r="I7" s="18" t="s">
        <v>13</v>
      </c>
      <c r="J7" s="19" t="s">
        <v>15</v>
      </c>
      <c r="K7" s="20"/>
      <c r="L7" s="21" t="s">
        <v>11</v>
      </c>
      <c r="M7" s="22" t="s">
        <v>13</v>
      </c>
      <c r="N7" s="23" t="s">
        <v>15</v>
      </c>
      <c r="O7" s="24"/>
    </row>
    <row r="8" spans="1:20" ht="19.5" customHeight="1" thickBot="1">
      <c r="A8" s="25"/>
      <c r="K8" s="4"/>
      <c r="M8" s="7"/>
      <c r="O8" s="4"/>
      <c r="P8" s="4"/>
      <c r="Q8" s="4"/>
      <c r="S8" s="4"/>
      <c r="T8" s="4"/>
    </row>
    <row r="9" spans="1:20" ht="19.5" customHeight="1">
      <c r="A9" s="26" t="s">
        <v>0</v>
      </c>
      <c r="C9" s="50">
        <f>('[1]Recollides'!W4)/1000</f>
        <v>8.69257</v>
      </c>
      <c r="D9" s="50">
        <f>('[1]Recollides'!W17)/1000</f>
        <v>0.12545</v>
      </c>
      <c r="E9" s="50">
        <f>('[1]Recollides'!W30)/1000</f>
        <v>0</v>
      </c>
      <c r="F9" s="50">
        <f aca="true" t="shared" si="0" ref="F9:F20">SUM(C9:E9)</f>
        <v>8.81802</v>
      </c>
      <c r="G9" s="51"/>
      <c r="H9" s="52">
        <f>('[1]Recollides'!W70)/1000</f>
        <v>24.56616</v>
      </c>
      <c r="I9" s="53">
        <f>('[1]Recollides'!W83)/1000</f>
        <v>0.30839</v>
      </c>
      <c r="J9" s="50">
        <f>SUM(H9:I9)</f>
        <v>24.87455</v>
      </c>
      <c r="K9" s="54"/>
      <c r="L9" s="50">
        <f>('[1]Recollides'!W110)/1000</f>
        <v>9.1</v>
      </c>
      <c r="M9" s="53">
        <f>('[1]Recollides'!W123)/1000</f>
        <v>0</v>
      </c>
      <c r="N9" s="50">
        <f>SUM(L9:M9)</f>
        <v>9.1</v>
      </c>
      <c r="O9" s="27"/>
      <c r="P9" s="4"/>
      <c r="Q9" s="4"/>
      <c r="S9" s="4"/>
      <c r="T9" s="4"/>
    </row>
    <row r="10" spans="1:20" ht="19.5" customHeight="1">
      <c r="A10" s="28" t="s">
        <v>1</v>
      </c>
      <c r="C10" s="50">
        <f>('[1]Recollides'!W5)/1000</f>
        <v>5.39291</v>
      </c>
      <c r="D10" s="50">
        <f>('[1]Recollides'!W18)/1000</f>
        <v>0.34332999999999997</v>
      </c>
      <c r="E10" s="50">
        <f>('[1]Recollides'!W31)/1000</f>
        <v>0</v>
      </c>
      <c r="F10" s="50">
        <f t="shared" si="0"/>
        <v>5.73624</v>
      </c>
      <c r="G10" s="51"/>
      <c r="H10" s="52">
        <f>('[1]Recollides'!W71)/1000</f>
        <v>19.78105</v>
      </c>
      <c r="I10" s="53">
        <f>('[1]Recollides'!W84)/1000</f>
        <v>0.18874000000000002</v>
      </c>
      <c r="J10" s="50">
        <f>SUM(H10:I10)</f>
        <v>19.96979</v>
      </c>
      <c r="K10" s="54"/>
      <c r="L10" s="50">
        <f>('[1]Recollides'!W111)/1000</f>
        <v>10.71571</v>
      </c>
      <c r="M10" s="53">
        <f>('[1]Recollides'!W124)/1000</f>
        <v>0</v>
      </c>
      <c r="N10" s="50">
        <f>SUM(L10:M10)</f>
        <v>10.71571</v>
      </c>
      <c r="O10" s="27"/>
      <c r="P10" s="4"/>
      <c r="Q10" s="4"/>
      <c r="S10" s="4"/>
      <c r="T10" s="4"/>
    </row>
    <row r="11" spans="1:20" ht="19.5" customHeight="1">
      <c r="A11" s="28" t="s">
        <v>2</v>
      </c>
      <c r="C11" s="50">
        <f>('[1]Recollides'!W6)/1000</f>
        <v>5.73741</v>
      </c>
      <c r="D11" s="50">
        <f>('[1]Recollides'!W19)/1000</f>
        <v>0.1</v>
      </c>
      <c r="E11" s="50">
        <f>('[1]Recollides'!W32)/1000</f>
        <v>0</v>
      </c>
      <c r="F11" s="50">
        <f t="shared" si="0"/>
        <v>5.837409999999999</v>
      </c>
      <c r="G11" s="51"/>
      <c r="H11" s="52">
        <f>('[1]Recollides'!W72)/1000</f>
        <v>18.402919999999998</v>
      </c>
      <c r="I11" s="53">
        <f>('[1]Recollides'!W85)/1000</f>
        <v>0.04222</v>
      </c>
      <c r="J11" s="50">
        <f>SUM(H11:I11)</f>
        <v>18.44514</v>
      </c>
      <c r="K11" s="54"/>
      <c r="L11" s="50">
        <f>('[1]Recollides'!W112)/1000</f>
        <v>8.80091</v>
      </c>
      <c r="M11" s="53">
        <f>('[1]Recollides'!W125)/1000</f>
        <v>0</v>
      </c>
      <c r="N11" s="50">
        <f>SUM(L11:M11)</f>
        <v>8.80091</v>
      </c>
      <c r="O11" s="27"/>
      <c r="P11" s="4"/>
      <c r="Q11" s="4"/>
      <c r="S11" s="4"/>
      <c r="T11" s="4"/>
    </row>
    <row r="12" spans="1:20" ht="19.5" customHeight="1">
      <c r="A12" s="28" t="s">
        <v>3</v>
      </c>
      <c r="C12" s="50">
        <f>('[1]Recollides'!W7)/1000</f>
        <v>6.0511099999999995</v>
      </c>
      <c r="D12" s="50">
        <f>('[1]Recollides'!W20)/1000</f>
        <v>0.06</v>
      </c>
      <c r="E12" s="50">
        <f>('[1]Recollides'!W33)/1000</f>
        <v>0</v>
      </c>
      <c r="F12" s="50">
        <f t="shared" si="0"/>
        <v>6.111109999999999</v>
      </c>
      <c r="G12" s="51"/>
      <c r="H12" s="52">
        <f>('[1]Recollides'!W73)/1000</f>
        <v>20.73984</v>
      </c>
      <c r="I12" s="53">
        <f>('[1]Recollides'!W86)/1000</f>
        <v>0.17667</v>
      </c>
      <c r="J12" s="50">
        <f>SUM(H12:I12)</f>
        <v>20.916510000000002</v>
      </c>
      <c r="K12" s="54"/>
      <c r="L12" s="50">
        <f>('[1]Recollides'!W113)/1000</f>
        <v>12.817590000000001</v>
      </c>
      <c r="M12" s="53">
        <f>('[1]Recollides'!W126)/1000</f>
        <v>0</v>
      </c>
      <c r="N12" s="50">
        <f>SUM(L12:M12)</f>
        <v>12.817590000000001</v>
      </c>
      <c r="O12" s="27"/>
      <c r="P12" s="4"/>
      <c r="Q12" s="4"/>
      <c r="S12" s="4"/>
      <c r="T12" s="4"/>
    </row>
    <row r="13" spans="1:20" ht="19.5" customHeight="1">
      <c r="A13" s="28" t="s">
        <v>4</v>
      </c>
      <c r="C13" s="50">
        <f>('[1]Recollides'!W8)/1000</f>
        <v>7.56966</v>
      </c>
      <c r="D13" s="50">
        <f>('[1]Recollides'!W21)/1000</f>
        <v>0.16</v>
      </c>
      <c r="E13" s="50">
        <f>('[1]Recollides'!W34)/1000</f>
        <v>0</v>
      </c>
      <c r="F13" s="50">
        <f t="shared" si="0"/>
        <v>7.72966</v>
      </c>
      <c r="G13" s="51"/>
      <c r="H13" s="52">
        <f>('[1]Recollides'!W74)/1000</f>
        <v>25.547759999999997</v>
      </c>
      <c r="I13" s="53">
        <f>('[1]Recollides'!W87)/1000</f>
        <v>0.06087</v>
      </c>
      <c r="J13" s="50">
        <f>SUM(H13:I13)</f>
        <v>25.608629999999998</v>
      </c>
      <c r="K13" s="54"/>
      <c r="L13" s="50">
        <f>('[1]Recollides'!W114)/1000</f>
        <v>7.9</v>
      </c>
      <c r="M13" s="53">
        <f>('[1]Recollides'!W127)/1000</f>
        <v>0</v>
      </c>
      <c r="N13" s="50">
        <f>SUM(L13:M13)</f>
        <v>7.9</v>
      </c>
      <c r="O13" s="27"/>
      <c r="P13" s="4"/>
      <c r="Q13" s="4"/>
      <c r="S13" s="4"/>
      <c r="T13" s="4"/>
    </row>
    <row r="14" spans="1:20" ht="19.5" customHeight="1">
      <c r="A14" s="28" t="s">
        <v>5</v>
      </c>
      <c r="C14" s="50">
        <f>('[1]Recollides'!W9)/1000</f>
        <v>7.95854</v>
      </c>
      <c r="D14" s="50">
        <f>('[1]Recollides'!W22)/1000</f>
        <v>0.17</v>
      </c>
      <c r="E14" s="50">
        <f>('[1]Recollides'!W35)/1000</f>
        <v>0</v>
      </c>
      <c r="F14" s="50">
        <f t="shared" si="0"/>
        <v>8.128540000000001</v>
      </c>
      <c r="G14" s="51"/>
      <c r="H14" s="52">
        <f>('[1]Recollides'!W75)/1000</f>
        <v>20.21476</v>
      </c>
      <c r="I14" s="53">
        <f>('[1]Recollides'!W88)/1000</f>
        <v>0</v>
      </c>
      <c r="J14" s="50">
        <f aca="true" t="shared" si="1" ref="J14:J20">SUM(H14:I14)</f>
        <v>20.21476</v>
      </c>
      <c r="K14" s="54"/>
      <c r="L14" s="50">
        <f>('[1]Recollides'!W115)/1000</f>
        <v>9.78</v>
      </c>
      <c r="M14" s="53">
        <f>('[1]Recollides'!W128)/1000</f>
        <v>0</v>
      </c>
      <c r="N14" s="50">
        <f aca="true" t="shared" si="2" ref="N14:N20">SUM(L14:M14)</f>
        <v>9.78</v>
      </c>
      <c r="O14" s="27"/>
      <c r="P14" s="4"/>
      <c r="Q14" s="4"/>
      <c r="S14" s="4"/>
      <c r="T14" s="4"/>
    </row>
    <row r="15" spans="1:20" ht="19.5" customHeight="1">
      <c r="A15" s="28" t="s">
        <v>6</v>
      </c>
      <c r="C15" s="50">
        <f>('[1]Recollides'!W10)/1000</f>
        <v>9.28572</v>
      </c>
      <c r="D15" s="50">
        <f>('[1]Recollides'!W23)/1000</f>
        <v>0.21</v>
      </c>
      <c r="E15" s="50">
        <f>('[1]Recollides'!W36)/1000</f>
        <v>0</v>
      </c>
      <c r="F15" s="50">
        <f t="shared" si="0"/>
        <v>9.49572</v>
      </c>
      <c r="G15" s="51"/>
      <c r="H15" s="52">
        <f>('[1]Recollides'!W76)/1000</f>
        <v>21.91572</v>
      </c>
      <c r="I15" s="53">
        <f>('[1]Recollides'!W89)/1000</f>
        <v>0</v>
      </c>
      <c r="J15" s="50">
        <f t="shared" si="1"/>
        <v>21.91572</v>
      </c>
      <c r="K15" s="54"/>
      <c r="L15" s="50">
        <f>('[1]Recollides'!W116)/1000</f>
        <v>10.18</v>
      </c>
      <c r="M15" s="53">
        <f>('[1]Recollides'!W129)/1000</f>
        <v>0</v>
      </c>
      <c r="N15" s="50">
        <f t="shared" si="2"/>
        <v>10.18</v>
      </c>
      <c r="O15" s="27"/>
      <c r="P15" s="4"/>
      <c r="Q15" s="4"/>
      <c r="S15" s="4"/>
      <c r="T15" s="4"/>
    </row>
    <row r="16" spans="1:20" ht="19.5" customHeight="1">
      <c r="A16" s="28" t="s">
        <v>7</v>
      </c>
      <c r="C16" s="50">
        <f>('[1]Recollides'!W11)/1000</f>
        <v>10.29729</v>
      </c>
      <c r="D16" s="50">
        <f>('[1]Recollides'!W24)/1000</f>
        <v>0.06261</v>
      </c>
      <c r="E16" s="50">
        <f>('[1]Recollides'!W37)/1000</f>
        <v>0</v>
      </c>
      <c r="F16" s="50">
        <f t="shared" si="0"/>
        <v>10.3599</v>
      </c>
      <c r="G16" s="51"/>
      <c r="H16" s="52">
        <f>('[1]Recollides'!W77)/1000</f>
        <v>26.58452</v>
      </c>
      <c r="I16" s="53">
        <f>('[1]Recollides'!W90)/1000</f>
        <v>0</v>
      </c>
      <c r="J16" s="50">
        <f t="shared" si="1"/>
        <v>26.58452</v>
      </c>
      <c r="K16" s="54"/>
      <c r="L16" s="50">
        <f>('[1]Recollides'!W117)/1000</f>
        <v>10.96889</v>
      </c>
      <c r="M16" s="53">
        <f>('[1]Recollides'!W130)/1000</f>
        <v>0</v>
      </c>
      <c r="N16" s="50">
        <f t="shared" si="2"/>
        <v>10.96889</v>
      </c>
      <c r="O16" s="27"/>
      <c r="P16" s="4"/>
      <c r="Q16" s="4"/>
      <c r="S16" s="4"/>
      <c r="T16" s="4"/>
    </row>
    <row r="17" spans="1:20" ht="19.5" customHeight="1">
      <c r="A17" s="28" t="s">
        <v>18</v>
      </c>
      <c r="C17" s="50">
        <f>('[1]Recollides'!W12)/1000</f>
        <v>7.88252</v>
      </c>
      <c r="D17" s="50">
        <f>('[1]Recollides'!W25)/1000</f>
        <v>0.09714</v>
      </c>
      <c r="E17" s="50">
        <f>('[1]Recollides'!W38)/1000</f>
        <v>0</v>
      </c>
      <c r="F17" s="50">
        <f t="shared" si="0"/>
        <v>7.979660000000001</v>
      </c>
      <c r="G17" s="51"/>
      <c r="H17" s="52">
        <f>('[1]Recollides'!W78)/1000</f>
        <v>20.412959999999998</v>
      </c>
      <c r="I17" s="53">
        <f>('[1]Recollides'!W91)/1000</f>
        <v>0</v>
      </c>
      <c r="J17" s="50">
        <f t="shared" si="1"/>
        <v>20.412959999999998</v>
      </c>
      <c r="K17" s="54"/>
      <c r="L17" s="50">
        <f>('[1]Recollides'!W118)/1000</f>
        <v>13.8619</v>
      </c>
      <c r="M17" s="53">
        <f>('[1]Recollides'!W131)/1000</f>
        <v>0</v>
      </c>
      <c r="N17" s="50">
        <f t="shared" si="2"/>
        <v>13.8619</v>
      </c>
      <c r="O17" s="27"/>
      <c r="P17" s="4"/>
      <c r="Q17" s="4"/>
      <c r="S17" s="4"/>
      <c r="T17" s="4"/>
    </row>
    <row r="18" spans="1:20" ht="19.5" customHeight="1">
      <c r="A18" s="28" t="s">
        <v>8</v>
      </c>
      <c r="C18" s="50">
        <f>('[1]Recollides'!W13)/1000</f>
        <v>7.71873</v>
      </c>
      <c r="D18" s="50">
        <f>('[1]Recollides'!W26)/1000</f>
        <v>0.06</v>
      </c>
      <c r="E18" s="50">
        <f>('[1]Recollides'!W39)/1000</f>
        <v>0</v>
      </c>
      <c r="F18" s="50">
        <f t="shared" si="0"/>
        <v>7.7787299999999995</v>
      </c>
      <c r="G18" s="51"/>
      <c r="H18" s="52">
        <f>('[1]Recollides'!W79)/1000</f>
        <v>26.65159</v>
      </c>
      <c r="I18" s="53">
        <f>('[1]Recollides'!W92)/1000</f>
        <v>0.12569</v>
      </c>
      <c r="J18" s="50">
        <f t="shared" si="1"/>
        <v>26.777279999999998</v>
      </c>
      <c r="K18" s="54"/>
      <c r="L18" s="50">
        <f>('[1]Recollides'!W119)/1000</f>
        <v>13.16328</v>
      </c>
      <c r="M18" s="53">
        <f>('[1]Recollides'!W132)/1000</f>
        <v>0</v>
      </c>
      <c r="N18" s="50">
        <f t="shared" si="2"/>
        <v>13.16328</v>
      </c>
      <c r="O18" s="27"/>
      <c r="P18" s="4"/>
      <c r="Q18" s="4"/>
      <c r="S18" s="4"/>
      <c r="T18" s="4"/>
    </row>
    <row r="19" spans="1:20" ht="19.5" customHeight="1">
      <c r="A19" s="28" t="s">
        <v>9</v>
      </c>
      <c r="C19" s="50">
        <f>('[1]Recollides'!W14)/1000</f>
        <v>5.05333</v>
      </c>
      <c r="D19" s="50">
        <f>('[1]Recollides'!W27)/1000</f>
        <v>0.34</v>
      </c>
      <c r="E19" s="50">
        <f>('[1]Recollides'!W40)/1000</f>
        <v>0</v>
      </c>
      <c r="F19" s="50">
        <f t="shared" si="0"/>
        <v>5.39333</v>
      </c>
      <c r="G19" s="51"/>
      <c r="H19" s="52">
        <f>('[1]Recollides'!W80)/1000</f>
        <v>20.37649</v>
      </c>
      <c r="I19" s="53">
        <f>('[1]Recollides'!W93)/1000</f>
        <v>0.13721</v>
      </c>
      <c r="J19" s="50">
        <f t="shared" si="1"/>
        <v>20.5137</v>
      </c>
      <c r="K19" s="54"/>
      <c r="L19" s="50">
        <f>('[1]Recollides'!W120)/1000</f>
        <v>5.19194</v>
      </c>
      <c r="M19" s="53">
        <f>('[1]Recollides'!W133)/1000</f>
        <v>0</v>
      </c>
      <c r="N19" s="50">
        <f t="shared" si="2"/>
        <v>5.19194</v>
      </c>
      <c r="O19" s="27"/>
      <c r="P19" s="4"/>
      <c r="Q19" s="4"/>
      <c r="S19" s="4"/>
      <c r="T19" s="4"/>
    </row>
    <row r="20" spans="1:20" ht="19.5" customHeight="1" thickBot="1">
      <c r="A20" s="29" t="s">
        <v>10</v>
      </c>
      <c r="C20" s="50">
        <f>('[1]Recollides'!W15)/1000</f>
        <v>7.56595</v>
      </c>
      <c r="D20" s="50">
        <f>('[1]Recollides'!W28)/1000</f>
        <v>0.07</v>
      </c>
      <c r="E20" s="50">
        <f>('[1]Recollides'!W41)/1000</f>
        <v>0</v>
      </c>
      <c r="F20" s="50">
        <f t="shared" si="0"/>
        <v>7.63595</v>
      </c>
      <c r="G20" s="51"/>
      <c r="H20" s="52">
        <f>('[1]Recollides'!W81)/1000</f>
        <v>21.92395</v>
      </c>
      <c r="I20" s="53">
        <f>('[1]Recollides'!W94)/1000</f>
        <v>0</v>
      </c>
      <c r="J20" s="50">
        <f t="shared" si="1"/>
        <v>21.92395</v>
      </c>
      <c r="K20" s="54"/>
      <c r="L20" s="50">
        <f>('[1]Recollides'!W121)/1000</f>
        <v>10.45821</v>
      </c>
      <c r="M20" s="53">
        <f>('[1]Recollides'!W134)/1000</f>
        <v>0</v>
      </c>
      <c r="N20" s="50">
        <f t="shared" si="2"/>
        <v>10.45821</v>
      </c>
      <c r="O20" s="27"/>
      <c r="P20" s="4"/>
      <c r="Q20" s="4"/>
      <c r="S20" s="4"/>
      <c r="T20" s="4"/>
    </row>
    <row r="21" spans="3:20" ht="19.5" customHeight="1" thickBot="1">
      <c r="C21" s="55"/>
      <c r="D21" s="55"/>
      <c r="E21" s="55"/>
      <c r="F21" s="55"/>
      <c r="G21" s="55"/>
      <c r="H21" s="56"/>
      <c r="I21" s="56"/>
      <c r="J21" s="56"/>
      <c r="K21" s="57"/>
      <c r="L21" s="56"/>
      <c r="M21" s="56"/>
      <c r="N21" s="56"/>
      <c r="O21" s="30"/>
      <c r="P21" s="4"/>
      <c r="Q21" s="4"/>
      <c r="S21" s="4"/>
      <c r="T21" s="4"/>
    </row>
    <row r="22" spans="1:15" s="32" customFormat="1" ht="19.5" customHeight="1" thickBot="1">
      <c r="A22" s="31" t="s">
        <v>15</v>
      </c>
      <c r="C22" s="58">
        <f>SUM(C9:C20)</f>
        <v>89.20573999999999</v>
      </c>
      <c r="D22" s="58">
        <f>SUM(D9:D20)</f>
        <v>1.7985300000000002</v>
      </c>
      <c r="E22" s="58">
        <f>SUM(E9:E20)</f>
        <v>0</v>
      </c>
      <c r="F22" s="58">
        <f>SUM(C22:E22)</f>
        <v>91.00426999999999</v>
      </c>
      <c r="G22" s="59"/>
      <c r="H22" s="60">
        <f>SUM(H9:H20)</f>
        <v>267.11771999999996</v>
      </c>
      <c r="I22" s="61">
        <f>SUM(I9:I20)</f>
        <v>1.03979</v>
      </c>
      <c r="J22" s="61">
        <f>SUM(H22:I22)</f>
        <v>268.15750999999995</v>
      </c>
      <c r="K22" s="62"/>
      <c r="L22" s="63">
        <f>SUM(L9:L20)</f>
        <v>122.93843</v>
      </c>
      <c r="M22" s="63">
        <f>SUM(M9:M20)</f>
        <v>0</v>
      </c>
      <c r="N22" s="63">
        <f>SUM(L22:M22)</f>
        <v>122.93843</v>
      </c>
      <c r="O22" s="33"/>
    </row>
    <row r="23" spans="1:20" s="35" customFormat="1" ht="19.5" customHeight="1">
      <c r="A23" s="34"/>
      <c r="C23" s="36"/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5" zoomScaleNormal="75" workbookViewId="0" topLeftCell="A1">
      <selection activeCell="C16" sqref="C16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0" width="18.57421875" style="40" customWidth="1"/>
    <col min="11" max="16384" width="11.00390625" style="40" customWidth="1"/>
  </cols>
  <sheetData>
    <row r="1" spans="1:14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19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31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2" t="s">
        <v>23</v>
      </c>
      <c r="D6" s="43" t="s">
        <v>24</v>
      </c>
      <c r="E6" s="43" t="s">
        <v>25</v>
      </c>
      <c r="F6" s="43" t="s">
        <v>26</v>
      </c>
      <c r="G6" s="44" t="s">
        <v>27</v>
      </c>
      <c r="H6" s="44" t="s">
        <v>28</v>
      </c>
      <c r="I6" s="77" t="s">
        <v>29</v>
      </c>
      <c r="J6" s="45" t="s">
        <v>16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6" t="s">
        <v>0</v>
      </c>
      <c r="C8" s="64">
        <f>'[1]DEIXALLERIES'!O70</f>
        <v>10.22</v>
      </c>
      <c r="D8" s="65">
        <f>'[1]DEIXALLERIES'!O5</f>
        <v>1</v>
      </c>
      <c r="E8" s="65">
        <f>'[1]DEIXALLERIES'!O31</f>
        <v>0.94</v>
      </c>
      <c r="F8" s="65">
        <f>'[1]DEIXALLERIES'!O18</f>
        <v>5.94</v>
      </c>
      <c r="G8" s="66">
        <f>'[1]DEIXALLERIES'!O57</f>
        <v>10.57</v>
      </c>
      <c r="H8" s="66">
        <f>'[1]DEIXALLERIES'!O44</f>
        <v>11.76</v>
      </c>
      <c r="I8" s="78">
        <f>SUM(C8:H8)</f>
        <v>40.43</v>
      </c>
      <c r="J8" s="1">
        <f>'[1]USUARIS DEIXALLERIES'!O6</f>
        <v>591</v>
      </c>
    </row>
    <row r="9" spans="1:10" ht="19.5" customHeight="1">
      <c r="A9" s="46" t="s">
        <v>1</v>
      </c>
      <c r="C9" s="67">
        <f>'[1]DEIXALLERIES'!O71</f>
        <v>10.9</v>
      </c>
      <c r="D9" s="53">
        <f>'[1]DEIXALLERIES'!O6</f>
        <v>0.56</v>
      </c>
      <c r="E9" s="53">
        <f>'[1]DEIXALLERIES'!O32</f>
        <v>1.2</v>
      </c>
      <c r="F9" s="53">
        <f>'[1]DEIXALLERIES'!O19</f>
        <v>5.34</v>
      </c>
      <c r="G9" s="68">
        <f>'[1]DEIXALLERIES'!O58</f>
        <v>5.02</v>
      </c>
      <c r="H9" s="68">
        <f>'[1]DEIXALLERIES'!O45</f>
        <v>10.08</v>
      </c>
      <c r="I9" s="79">
        <f aca="true" t="shared" si="0" ref="I9:I19">SUM(C9:H9)</f>
        <v>33.1</v>
      </c>
      <c r="J9" s="2">
        <f>'[1]USUARIS DEIXALLERIES'!O7</f>
        <v>536</v>
      </c>
    </row>
    <row r="10" spans="1:10" ht="19.5" customHeight="1">
      <c r="A10" s="46" t="s">
        <v>2</v>
      </c>
      <c r="C10" s="67">
        <f>'[1]DEIXALLERIES'!O72</f>
        <v>16.92</v>
      </c>
      <c r="D10" s="53">
        <f>'[1]DEIXALLERIES'!O7</f>
        <v>0</v>
      </c>
      <c r="E10" s="53">
        <f>'[1]DEIXALLERIES'!O33</f>
        <v>2.06</v>
      </c>
      <c r="F10" s="53">
        <f>'[1]DEIXALLERIES'!O20</f>
        <v>3.06</v>
      </c>
      <c r="G10" s="68">
        <f>'[1]DEIXALLERIES'!O59</f>
        <v>7.58</v>
      </c>
      <c r="H10" s="68">
        <f>'[1]DEIXALLERIES'!O46</f>
        <v>6.72</v>
      </c>
      <c r="I10" s="79">
        <f t="shared" si="0"/>
        <v>36.339999999999996</v>
      </c>
      <c r="J10" s="2">
        <f>'[1]USUARIS DEIXALLERIES'!O8</f>
        <v>742</v>
      </c>
    </row>
    <row r="11" spans="1:10" ht="19.5" customHeight="1">
      <c r="A11" s="46" t="s">
        <v>3</v>
      </c>
      <c r="C11" s="67">
        <f>'[1]DEIXALLERIES'!O73</f>
        <v>10.34</v>
      </c>
      <c r="D11" s="53">
        <f>'[1]DEIXALLERIES'!O8</f>
        <v>1.78</v>
      </c>
      <c r="E11" s="53">
        <f>'[1]DEIXALLERIES'!O34</f>
        <v>0.96</v>
      </c>
      <c r="F11" s="53">
        <f>'[1]DEIXALLERIES'!O21</f>
        <v>12.54</v>
      </c>
      <c r="G11" s="68">
        <f>'[1]DEIXALLERIES'!O60</f>
        <v>6.31</v>
      </c>
      <c r="H11" s="68">
        <f>'[1]DEIXALLERIES'!O47</f>
        <v>8.4</v>
      </c>
      <c r="I11" s="79">
        <f t="shared" si="0"/>
        <v>40.33</v>
      </c>
      <c r="J11" s="2">
        <f>'[1]USUARIS DEIXALLERIES'!O9</f>
        <v>703</v>
      </c>
    </row>
    <row r="12" spans="1:10" ht="19.5" customHeight="1">
      <c r="A12" s="46" t="s">
        <v>4</v>
      </c>
      <c r="C12" s="67">
        <f>'[1]DEIXALLERIES'!O74</f>
        <v>10.56</v>
      </c>
      <c r="D12" s="53">
        <f>'[1]DEIXALLERIES'!O9</f>
        <v>0</v>
      </c>
      <c r="E12" s="53">
        <f>'[1]DEIXALLERIES'!O35</f>
        <v>1.82</v>
      </c>
      <c r="F12" s="53">
        <f>'[1]DEIXALLERIES'!O22</f>
        <v>10.84</v>
      </c>
      <c r="G12" s="68">
        <f>'[1]DEIXALLERIES'!O61</f>
        <v>9.52</v>
      </c>
      <c r="H12" s="68">
        <f>'[1]DEIXALLERIES'!O48</f>
        <v>5.04</v>
      </c>
      <c r="I12" s="79">
        <f t="shared" si="0"/>
        <v>37.779999999999994</v>
      </c>
      <c r="J12" s="2">
        <f>'[1]USUARIS DEIXALLERIES'!O10</f>
        <v>711</v>
      </c>
    </row>
    <row r="13" spans="1:10" ht="19.5" customHeight="1">
      <c r="A13" s="46" t="s">
        <v>5</v>
      </c>
      <c r="C13" s="69">
        <f>'[1]DEIXALLERIES'!O75</f>
        <v>25.4</v>
      </c>
      <c r="D13" s="50">
        <f>'[1]DEIXALLERIES'!O10</f>
        <v>0</v>
      </c>
      <c r="E13" s="50">
        <f>'[1]DEIXALLERIES'!O36</f>
        <v>1.34</v>
      </c>
      <c r="F13" s="50">
        <f>'[1]DEIXALLERIES'!O23</f>
        <v>5.38</v>
      </c>
      <c r="G13" s="52">
        <f>'[1]DEIXALLERIES'!O62</f>
        <v>6.48</v>
      </c>
      <c r="H13" s="52">
        <f>'[1]DEIXALLERIES'!O49</f>
        <v>7.28</v>
      </c>
      <c r="I13" s="79">
        <f t="shared" si="0"/>
        <v>45.879999999999995</v>
      </c>
      <c r="J13" s="47">
        <f>'[1]USUARIS DEIXALLERIES'!O11</f>
        <v>647</v>
      </c>
    </row>
    <row r="14" spans="1:10" ht="19.5" customHeight="1">
      <c r="A14" s="46" t="s">
        <v>6</v>
      </c>
      <c r="C14" s="69">
        <f>'[1]DEIXALLERIES'!O76</f>
        <v>14.56</v>
      </c>
      <c r="D14" s="50">
        <f>'[1]DEIXALLERIES'!O11</f>
        <v>0</v>
      </c>
      <c r="E14" s="50">
        <f>'[1]DEIXALLERIES'!O37</f>
        <v>0.86</v>
      </c>
      <c r="F14" s="50">
        <f>'[1]DEIXALLERIES'!O24</f>
        <v>4.5</v>
      </c>
      <c r="G14" s="52">
        <f>'[1]DEIXALLERIES'!O63</f>
        <v>7.34</v>
      </c>
      <c r="H14" s="52">
        <f>'[1]DEIXALLERIES'!O50</f>
        <v>8.4</v>
      </c>
      <c r="I14" s="79">
        <f t="shared" si="0"/>
        <v>35.660000000000004</v>
      </c>
      <c r="J14" s="47">
        <f>'[1]USUARIS DEIXALLERIES'!O12</f>
        <v>748</v>
      </c>
    </row>
    <row r="15" spans="1:10" ht="19.5" customHeight="1">
      <c r="A15" s="46" t="s">
        <v>7</v>
      </c>
      <c r="C15" s="69">
        <f>'[1]DEIXALLERIES'!O77</f>
        <v>11.16</v>
      </c>
      <c r="D15" s="50">
        <f>'[1]DEIXALLERIES'!O12</f>
        <v>0</v>
      </c>
      <c r="E15" s="50">
        <f>'[1]DEIXALLERIES'!O38</f>
        <v>1</v>
      </c>
      <c r="F15" s="50">
        <f>'[1]DEIXALLERIES'!O25</f>
        <v>6.6</v>
      </c>
      <c r="G15" s="52">
        <f>'[1]DEIXALLERIES'!O64</f>
        <v>7.59</v>
      </c>
      <c r="H15" s="52">
        <f>'[1]DEIXALLERIES'!O51</f>
        <v>8.4</v>
      </c>
      <c r="I15" s="79">
        <f t="shared" si="0"/>
        <v>34.75</v>
      </c>
      <c r="J15" s="47">
        <f>'[1]USUARIS DEIXALLERIES'!O13</f>
        <v>645</v>
      </c>
    </row>
    <row r="16" spans="1:10" ht="19.5" customHeight="1">
      <c r="A16" s="46" t="s">
        <v>18</v>
      </c>
      <c r="C16" s="69">
        <f>'[1]DEIXALLERIES'!O78</f>
        <v>14.98</v>
      </c>
      <c r="D16" s="50">
        <f>'[1]DEIXALLERIES'!O13</f>
        <v>0</v>
      </c>
      <c r="E16" s="50">
        <f>'[1]DEIXALLERIES'!O39</f>
        <v>1.52</v>
      </c>
      <c r="F16" s="50">
        <f>'[1]DEIXALLERIES'!O26</f>
        <v>4.3</v>
      </c>
      <c r="G16" s="52">
        <f>'[1]DEIXALLERIES'!O65</f>
        <v>8.29</v>
      </c>
      <c r="H16" s="52">
        <f>'[1]DEIXALLERIES'!O52</f>
        <v>8.4</v>
      </c>
      <c r="I16" s="79">
        <f t="shared" si="0"/>
        <v>37.49</v>
      </c>
      <c r="J16" s="47">
        <f>'[1]USUARIS DEIXALLERIES'!O14</f>
        <v>669</v>
      </c>
    </row>
    <row r="17" spans="1:10" ht="19.5" customHeight="1">
      <c r="A17" s="46" t="s">
        <v>8</v>
      </c>
      <c r="C17" s="69">
        <f>'[1]DEIXALLERIES'!O79</f>
        <v>14.52</v>
      </c>
      <c r="D17" s="50">
        <f>'[1]DEIXALLERIES'!O14</f>
        <v>0</v>
      </c>
      <c r="E17" s="50">
        <f>'[1]DEIXALLERIES'!O40</f>
        <v>1.52</v>
      </c>
      <c r="F17" s="50">
        <f>'[1]DEIXALLERIES'!O27</f>
        <v>7.58</v>
      </c>
      <c r="G17" s="52">
        <f>'[1]DEIXALLERIES'!O66</f>
        <v>8.17</v>
      </c>
      <c r="H17" s="52">
        <f>'[1]DEIXALLERIES'!O53</f>
        <v>6.72</v>
      </c>
      <c r="I17" s="79">
        <f t="shared" si="0"/>
        <v>38.51</v>
      </c>
      <c r="J17" s="47">
        <f>'[1]USUARIS DEIXALLERIES'!O15</f>
        <v>709</v>
      </c>
    </row>
    <row r="18" spans="1:10" ht="19.5" customHeight="1">
      <c r="A18" s="46" t="s">
        <v>9</v>
      </c>
      <c r="C18" s="69">
        <f>'[1]DEIXALLERIES'!O80</f>
        <v>7.94</v>
      </c>
      <c r="D18" s="50">
        <f>'[1]DEIXALLERIES'!O15</f>
        <v>0</v>
      </c>
      <c r="E18" s="50">
        <f>'[1]DEIXALLERIES'!O41</f>
        <v>1.44</v>
      </c>
      <c r="F18" s="50">
        <f>'[1]DEIXALLERIES'!O28</f>
        <v>4.78</v>
      </c>
      <c r="G18" s="52">
        <f>'[1]DEIXALLERIES'!O67</f>
        <v>6.82</v>
      </c>
      <c r="H18" s="52">
        <f>'[1]DEIXALLERIES'!O54</f>
        <v>10.08</v>
      </c>
      <c r="I18" s="79">
        <f t="shared" si="0"/>
        <v>31.060000000000002</v>
      </c>
      <c r="J18" s="47">
        <f>'[1]USUARIS DEIXALLERIES'!O16</f>
        <v>617</v>
      </c>
    </row>
    <row r="19" spans="1:10" ht="19.5" customHeight="1" thickBot="1">
      <c r="A19" s="46" t="s">
        <v>10</v>
      </c>
      <c r="C19" s="70">
        <f>'[1]DEIXALLERIES'!O81</f>
        <v>4.86</v>
      </c>
      <c r="D19" s="71">
        <f>'[1]DEIXALLERIES'!O16</f>
        <v>0</v>
      </c>
      <c r="E19" s="71">
        <f>'[1]DEIXALLERIES'!O42</f>
        <v>1.37</v>
      </c>
      <c r="F19" s="71">
        <f>'[1]DEIXALLERIES'!O29</f>
        <v>5.14</v>
      </c>
      <c r="G19" s="72">
        <f>'[1]DEIXALLERIES'!O68</f>
        <v>5.62</v>
      </c>
      <c r="H19" s="72">
        <f>'[1]DEIXALLERIES'!O55</f>
        <v>10.08</v>
      </c>
      <c r="I19" s="80">
        <f t="shared" si="0"/>
        <v>27.07</v>
      </c>
      <c r="J19" s="48">
        <f>'[1]USUARIS DEIXALLERIES'!O17</f>
        <v>669</v>
      </c>
    </row>
    <row r="20" spans="1:10" ht="19.5" customHeight="1" thickBot="1">
      <c r="A20" s="4"/>
      <c r="C20" s="56"/>
      <c r="D20" s="56"/>
      <c r="E20" s="56"/>
      <c r="F20" s="56"/>
      <c r="G20" s="56"/>
      <c r="H20" s="56"/>
      <c r="I20" s="56"/>
      <c r="J20" s="7"/>
    </row>
    <row r="21" spans="1:10" ht="19.5" customHeight="1" thickBot="1">
      <c r="A21" s="31" t="s">
        <v>14</v>
      </c>
      <c r="C21" s="73">
        <f aca="true" t="shared" si="1" ref="C21:J21">SUM(C8:C19)</f>
        <v>152.36</v>
      </c>
      <c r="D21" s="74">
        <f t="shared" si="1"/>
        <v>3.34</v>
      </c>
      <c r="E21" s="74">
        <f t="shared" si="1"/>
        <v>16.029999999999998</v>
      </c>
      <c r="F21" s="74">
        <f t="shared" si="1"/>
        <v>76</v>
      </c>
      <c r="G21" s="75">
        <f t="shared" si="1"/>
        <v>89.31000000000003</v>
      </c>
      <c r="H21" s="75">
        <f t="shared" si="1"/>
        <v>101.36</v>
      </c>
      <c r="I21" s="81">
        <f t="shared" si="1"/>
        <v>438.4</v>
      </c>
      <c r="J21" s="49">
        <f t="shared" si="1"/>
        <v>7987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23.00390625" style="76" customWidth="1"/>
    <col min="2" max="8" width="14.7109375" style="76" customWidth="1"/>
    <col min="9" max="16384" width="11.421875" style="76" customWidth="1"/>
  </cols>
  <sheetData>
    <row r="1" spans="1:8" ht="15.75" customHeight="1">
      <c r="A1" s="106" t="s">
        <v>19</v>
      </c>
      <c r="B1" s="107"/>
      <c r="C1" s="107"/>
      <c r="D1" s="107"/>
      <c r="E1" s="107"/>
      <c r="F1" s="107"/>
      <c r="G1" s="107"/>
      <c r="H1" s="108"/>
    </row>
    <row r="2" ht="15"/>
    <row r="3" spans="1:8" ht="21" customHeight="1">
      <c r="A3" s="109" t="s">
        <v>32</v>
      </c>
      <c r="B3" s="110"/>
      <c r="C3" s="110"/>
      <c r="D3" s="110"/>
      <c r="E3" s="110"/>
      <c r="F3" s="110"/>
      <c r="G3" s="110"/>
      <c r="H3" s="111"/>
    </row>
    <row r="4" spans="1:8" ht="24.75" customHeight="1">
      <c r="A4" s="82" t="s">
        <v>33</v>
      </c>
      <c r="B4" s="82" t="s">
        <v>34</v>
      </c>
      <c r="C4" s="82" t="s">
        <v>35</v>
      </c>
      <c r="D4" s="82" t="s">
        <v>36</v>
      </c>
      <c r="E4" s="82" t="s">
        <v>37</v>
      </c>
      <c r="F4" s="82" t="s">
        <v>38</v>
      </c>
      <c r="G4" s="82" t="s">
        <v>39</v>
      </c>
      <c r="H4" s="82" t="s">
        <v>40</v>
      </c>
    </row>
    <row r="5" spans="1:8" ht="24.75" customHeight="1">
      <c r="A5" s="83" t="s">
        <v>41</v>
      </c>
      <c r="B5" s="84"/>
      <c r="C5" s="85"/>
      <c r="D5" s="86"/>
      <c r="E5" s="87"/>
      <c r="F5" s="88" t="s">
        <v>42</v>
      </c>
      <c r="G5" s="85"/>
      <c r="H5" s="89"/>
    </row>
    <row r="6" spans="1:8" ht="24.75" customHeight="1">
      <c r="A6" s="83" t="s">
        <v>12</v>
      </c>
      <c r="B6" s="84"/>
      <c r="C6" s="85"/>
      <c r="D6" s="86"/>
      <c r="E6" s="90"/>
      <c r="F6" s="89"/>
      <c r="G6" s="85"/>
      <c r="H6" s="89"/>
    </row>
    <row r="7" spans="1:8" ht="24.75" customHeight="1">
      <c r="A7" s="83" t="s">
        <v>43</v>
      </c>
      <c r="B7" s="89"/>
      <c r="C7" s="91" t="s">
        <v>42</v>
      </c>
      <c r="D7" s="92"/>
      <c r="E7" s="92"/>
      <c r="F7" s="93"/>
      <c r="G7" s="89"/>
      <c r="H7" s="94"/>
    </row>
    <row r="8" spans="2:8" ht="15">
      <c r="B8" s="95"/>
      <c r="C8" s="95"/>
      <c r="D8" s="95"/>
      <c r="E8" s="95"/>
      <c r="F8" s="95"/>
      <c r="G8" s="95"/>
      <c r="H8" s="95"/>
    </row>
    <row r="9" spans="1:8" ht="15">
      <c r="A9" s="96" t="s">
        <v>44</v>
      </c>
      <c r="B9" s="95"/>
      <c r="C9" s="95"/>
      <c r="D9" s="95"/>
      <c r="E9" s="95"/>
      <c r="F9" s="95"/>
      <c r="G9" s="95"/>
      <c r="H9" s="95"/>
    </row>
    <row r="10" spans="2:8" ht="15">
      <c r="B10" s="95"/>
      <c r="C10" s="95"/>
      <c r="D10" s="95"/>
      <c r="E10" s="95"/>
      <c r="F10" s="95"/>
      <c r="G10" s="95"/>
      <c r="H10" s="95"/>
    </row>
    <row r="11" ht="15"/>
    <row r="12" ht="15">
      <c r="A12" s="96" t="s">
        <v>45</v>
      </c>
    </row>
  </sheetData>
  <sheetProtection sheet="1" objects="1" scenarios="1"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2014-03-14T13:20:35Z</cp:lastPrinted>
  <dcterms:created xsi:type="dcterms:W3CDTF">2008-05-28T16:13:29Z</dcterms:created>
  <dcterms:modified xsi:type="dcterms:W3CDTF">2015-02-23T11:13:35Z</dcterms:modified>
  <cp:category/>
  <cp:version/>
  <cp:contentType/>
  <cp:contentStatus/>
</cp:coreProperties>
</file>