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710" windowWidth="15480" windowHeight="7515" activeTab="0"/>
  </bookViews>
  <sheets>
    <sheet name="RECOLLIDES" sheetId="1" r:id="rId1"/>
    <sheet name="RECOLLIDES I" sheetId="2" r:id="rId2"/>
    <sheet name="Deixalleria" sheetId="3" r:id="rId3"/>
    <sheet name="CALENDAR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<sst xmlns="http://schemas.openxmlformats.org/spreadsheetml/2006/main" count="85" uniqueCount="48">
  <si>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</si>
  <si>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</si>
  <si>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</si>
  <si>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</si>
  <si>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</si>
  <si>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</si>
  <si>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</si>
  <si>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</si>
  <si>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</si>
  <si>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</si>
  <si>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</si>
  <si>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</si>
  <si>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</si>
  <si>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</si>
  <si>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</si>
  <si>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</si>
  <si>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USUARIS/ES</t>
  </si>
  <si>
    <t>Papereres</t>
  </si>
  <si>
    <t>Setembre</t>
  </si>
  <si>
    <t>LA LLAGOSTA</t>
  </si>
  <si>
    <t>PAPER I CARTRÓ (Tn)</t>
  </si>
  <si>
    <t>ENVASOS LLEUGERS (Tn)</t>
  </si>
  <si>
    <t>VIDRE (Tn)</t>
  </si>
  <si>
    <t>Orgànica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</si>
  <si>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</si>
  <si>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</si>
  <si>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</si>
  <si>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</si>
  <si>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</si>
  <si>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</si>
  <si>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</si>
  <si>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</si>
  <si>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</si>
  <si>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</si>
  <si>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</si>
  <si>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</si>
  <si>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</si>
  <si>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</si>
  <si>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</si>
  <si>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</si>
  <si>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</si>
  <si>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parcial</t>
  </si>
  <si>
    <t>Envasos</t>
  </si>
  <si>
    <t xml:space="preserve">Vidre:  1 cop al mes </t>
  </si>
  <si>
    <t>* Subjecte a possibles modificacions respecte els dies festius</t>
  </si>
  <si>
    <t>SERVEI DE RECOLLIDA DE PAPER I CARTRÓ, ENVASOS LLEUGERS I VIDRE, 2015</t>
  </si>
  <si>
    <t>SERVEI DE RECOLLIDA D'ORGÀNICA, 2015</t>
  </si>
  <si>
    <t>SERVEI DE DEIXALLERIA,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</si>
</sst>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4" borderId="0" applyNumberFormat="0" applyBorder="0" applyAlignment="0" applyProtection="0"/>
    <xf numFmtId="0" fontId="40" fillId="18" borderId="1" applyNumberFormat="0" applyAlignment="0" applyProtection="0"/>
    <xf numFmtId="0" fontId="41" fillId="19" borderId="2" applyNumberFormat="0" applyAlignment="0" applyProtection="0"/>
    <xf numFmtId="0" fontId="42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5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6" fillId="18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49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applyProtection="1">
      <alignment horizontal="center"/>
      <protection hidden="1"/>
    </xf>
    <xf numFmtId="1" fontId="6" fillId="0" borderId="11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1" fontId="2" fillId="0" borderId="11" xfId="0" applyNumberFormat="1" applyFont="1" applyBorder="1" applyAlignment="1" applyProtection="1">
      <alignment horizontal="center"/>
      <protection hidden="1"/>
    </xf>
    <xf numFmtId="1" fontId="2" fillId="0" borderId="16" xfId="0" applyNumberFormat="1" applyFont="1" applyBorder="1" applyAlignment="1" applyProtection="1">
      <alignment horizontal="center"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" fontId="2" fillId="0" borderId="11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33" borderId="17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6" fillId="0" borderId="26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2" fillId="0" borderId="29" xfId="0" applyNumberFormat="1" applyFont="1" applyBorder="1" applyAlignment="1" applyProtection="1">
      <alignment horizontal="center"/>
      <protection hidden="1"/>
    </xf>
    <xf numFmtId="4" fontId="2" fillId="0" borderId="30" xfId="0" applyNumberFormat="1" applyFont="1" applyBorder="1" applyAlignment="1" applyProtection="1">
      <alignment horizontal="center"/>
      <protection hidden="1"/>
    </xf>
    <xf numFmtId="4" fontId="2" fillId="0" borderId="31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17" fillId="0" borderId="0" xfId="53">
      <alignment/>
      <protection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47" fillId="0" borderId="19" xfId="0" applyFont="1" applyFill="1" applyBorder="1" applyAlignment="1">
      <alignment vertical="center"/>
    </xf>
    <xf numFmtId="0" fontId="41" fillId="34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38" fillId="0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49" fillId="36" borderId="19" xfId="0" applyFont="1" applyFill="1" applyBorder="1" applyAlignment="1">
      <alignment horizontal="center" vertical="center"/>
    </xf>
    <xf numFmtId="0" fontId="36" fillId="36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50" fillId="37" borderId="21" xfId="0" applyFont="1" applyFill="1" applyBorder="1" applyAlignment="1">
      <alignment horizontal="center" vertical="center"/>
    </xf>
    <xf numFmtId="0" fontId="50" fillId="37" borderId="34" xfId="0" applyFont="1" applyFill="1" applyBorder="1" applyAlignment="1">
      <alignment horizontal="center" vertical="center"/>
    </xf>
    <xf numFmtId="0" fontId="50" fillId="37" borderId="35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05"/>
          <c:w val="0.916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39458947"/>
        <c:axId val="19586204"/>
      </c:barChart>
      <c:catAx>
        <c:axId val="3945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86204"/>
        <c:crosses val="autoZero"/>
        <c:auto val="1"/>
        <c:lblOffset val="100"/>
        <c:tickLblSkip val="1"/>
        <c:noMultiLvlLbl val="0"/>
      </c:catAx>
      <c:valAx>
        <c:axId val="19586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58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9"/>
          <c:w val="0.8512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42058109"/>
        <c:axId val="42978662"/>
      </c:barChart>
      <c:catAx>
        <c:axId val="42058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78662"/>
        <c:crosses val="autoZero"/>
        <c:auto val="1"/>
        <c:lblOffset val="100"/>
        <c:tickLblSkip val="1"/>
        <c:noMultiLvlLbl val="0"/>
      </c:catAx>
      <c:valAx>
        <c:axId val="429786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581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475"/>
          <c:w val="0.916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51263639"/>
        <c:axId val="58719568"/>
      </c:barChart>
      <c:catAx>
        <c:axId val="5126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19568"/>
        <c:crosses val="autoZero"/>
        <c:auto val="1"/>
        <c:lblOffset val="100"/>
        <c:tickLblSkip val="1"/>
        <c:noMultiLvlLbl val="0"/>
      </c:catAx>
      <c:valAx>
        <c:axId val="587195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63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24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3325"/>
          <c:w val="0.949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58714065"/>
        <c:axId val="58664538"/>
      </c:barChart>
      <c:catAx>
        <c:axId val="58714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664538"/>
        <c:crosses val="autoZero"/>
        <c:auto val="1"/>
        <c:lblOffset val="100"/>
        <c:tickLblSkip val="1"/>
        <c:noMultiLvlLbl val="0"/>
      </c:catAx>
      <c:valAx>
        <c:axId val="586645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140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25"/>
          <c:w val="0.896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58218795"/>
        <c:axId val="54207108"/>
      </c:barChart>
      <c:catAx>
        <c:axId val="58218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207108"/>
        <c:crosses val="autoZero"/>
        <c:auto val="1"/>
        <c:lblOffset val="100"/>
        <c:tickLblSkip val="1"/>
        <c:noMultiLvlLbl val="0"/>
      </c:catAx>
      <c:valAx>
        <c:axId val="542071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18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975"/>
          <c:w val="0.964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18101925"/>
        <c:axId val="28699598"/>
      </c:barChart>
      <c:catAx>
        <c:axId val="18101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99598"/>
        <c:crosses val="autoZero"/>
        <c:auto val="1"/>
        <c:lblOffset val="100"/>
        <c:tickLblSkip val="1"/>
        <c:noMultiLvlLbl val="0"/>
      </c:catAx>
      <c:valAx>
        <c:axId val="2869959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8101925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228600</xdr:rowOff>
    </xdr:from>
    <xdr:to>
      <xdr:col>8</xdr:col>
      <xdr:colOff>9525</xdr:colOff>
      <xdr:row>41</xdr:row>
      <xdr:rowOff>66675</xdr:rowOff>
    </xdr:to>
    <xdr:graphicFrame>
      <xdr:nvGraphicFramePr>
        <xdr:cNvPr id="1" name="13 Gráfico"/>
        <xdr:cNvGraphicFramePr/>
      </xdr:nvGraphicFramePr>
      <xdr:xfrm>
        <a:off x="1943100" y="5800725"/>
        <a:ext cx="60293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  <sheetName val="Hoja1"/>
    </sheetNames>
    <sheetDataSet>
      <sheetData sheetId="0">
        <row r="4">
          <cell r="R4">
            <v>9006.72</v>
          </cell>
        </row>
        <row r="5">
          <cell r="R5">
            <v>6443.02</v>
          </cell>
        </row>
        <row r="6">
          <cell r="R6">
            <v>6059.21</v>
          </cell>
        </row>
        <row r="7">
          <cell r="R7">
            <v>7905.24</v>
          </cell>
        </row>
        <row r="8">
          <cell r="R8">
            <v>6791.48</v>
          </cell>
        </row>
        <row r="9">
          <cell r="R9">
            <v>8081.06</v>
          </cell>
        </row>
        <row r="10">
          <cell r="R10">
            <v>7431.92</v>
          </cell>
        </row>
        <row r="11">
          <cell r="R11">
            <v>6751.48</v>
          </cell>
        </row>
        <row r="12">
          <cell r="R12">
            <v>7918.19</v>
          </cell>
        </row>
        <row r="13">
          <cell r="R13">
            <v>7882.29</v>
          </cell>
        </row>
        <row r="14">
          <cell r="R14">
            <v>8134.45</v>
          </cell>
        </row>
        <row r="15">
          <cell r="R15">
            <v>9276.66</v>
          </cell>
        </row>
        <row r="17">
          <cell r="R17">
            <v>250</v>
          </cell>
        </row>
        <row r="18">
          <cell r="R18">
            <v>40</v>
          </cell>
        </row>
        <row r="20">
          <cell r="R20">
            <v>93.33</v>
          </cell>
        </row>
        <row r="21">
          <cell r="R21">
            <v>20</v>
          </cell>
        </row>
        <row r="22">
          <cell r="R22">
            <v>40</v>
          </cell>
        </row>
        <row r="23">
          <cell r="R23">
            <v>170</v>
          </cell>
        </row>
        <row r="24">
          <cell r="R24">
            <v>50</v>
          </cell>
        </row>
        <row r="25">
          <cell r="R25">
            <v>110</v>
          </cell>
        </row>
        <row r="26">
          <cell r="R26">
            <v>90</v>
          </cell>
        </row>
        <row r="27">
          <cell r="R27">
            <v>320</v>
          </cell>
        </row>
        <row r="28">
          <cell r="R28">
            <v>100</v>
          </cell>
        </row>
        <row r="70">
          <cell r="R70">
            <v>11858.67</v>
          </cell>
        </row>
        <row r="71">
          <cell r="R71">
            <v>8844.61</v>
          </cell>
        </row>
        <row r="72">
          <cell r="R72">
            <v>10974.04</v>
          </cell>
        </row>
        <row r="73">
          <cell r="R73">
            <v>10305.49</v>
          </cell>
        </row>
        <row r="74">
          <cell r="R74">
            <v>9891.61</v>
          </cell>
        </row>
        <row r="75">
          <cell r="R75">
            <v>11083.72</v>
          </cell>
        </row>
        <row r="76">
          <cell r="R76">
            <v>12100.1</v>
          </cell>
        </row>
        <row r="77">
          <cell r="R77">
            <v>9238.7</v>
          </cell>
        </row>
        <row r="78">
          <cell r="R78">
            <v>10155.01</v>
          </cell>
        </row>
        <row r="79">
          <cell r="R79">
            <v>10309.48</v>
          </cell>
        </row>
        <row r="80">
          <cell r="R80">
            <v>9990.78</v>
          </cell>
        </row>
        <row r="81">
          <cell r="R81">
            <v>11155.95</v>
          </cell>
        </row>
        <row r="83">
          <cell r="R83">
            <v>68.85</v>
          </cell>
        </row>
        <row r="84">
          <cell r="R84">
            <v>87.76</v>
          </cell>
        </row>
        <row r="85">
          <cell r="R85">
            <v>31.9</v>
          </cell>
        </row>
        <row r="87">
          <cell r="R87">
            <v>77.52</v>
          </cell>
        </row>
        <row r="88">
          <cell r="R88">
            <v>34.9</v>
          </cell>
        </row>
        <row r="89">
          <cell r="R89">
            <v>35.92</v>
          </cell>
        </row>
        <row r="90">
          <cell r="R90">
            <v>22</v>
          </cell>
        </row>
        <row r="91">
          <cell r="R91">
            <v>49.97</v>
          </cell>
        </row>
        <row r="93">
          <cell r="R93">
            <v>58.17</v>
          </cell>
        </row>
        <row r="94">
          <cell r="R94">
            <v>59.49</v>
          </cell>
        </row>
        <row r="110">
          <cell r="R110">
            <v>13673.33</v>
          </cell>
        </row>
        <row r="111">
          <cell r="R111">
            <v>7621.67</v>
          </cell>
        </row>
        <row r="112">
          <cell r="R112">
            <v>6369.44</v>
          </cell>
        </row>
        <row r="113">
          <cell r="R113">
            <v>8411.63</v>
          </cell>
        </row>
        <row r="114">
          <cell r="R114">
            <v>11904.71</v>
          </cell>
        </row>
        <row r="115">
          <cell r="R115">
            <v>6389.05</v>
          </cell>
        </row>
        <row r="116">
          <cell r="R116">
            <v>5527.27</v>
          </cell>
        </row>
        <row r="117">
          <cell r="R117">
            <v>6463.03</v>
          </cell>
        </row>
        <row r="118">
          <cell r="R118">
            <v>7964.18</v>
          </cell>
        </row>
        <row r="119">
          <cell r="R119">
            <v>6120.79</v>
          </cell>
        </row>
        <row r="120">
          <cell r="R120">
            <v>10182.05</v>
          </cell>
        </row>
        <row r="121">
          <cell r="R121">
            <v>8732</v>
          </cell>
        </row>
        <row r="129">
          <cell r="R129">
            <v>172.73</v>
          </cell>
        </row>
        <row r="134">
          <cell r="R134">
            <v>348</v>
          </cell>
        </row>
        <row r="137">
          <cell r="R137">
            <v>30700</v>
          </cell>
        </row>
        <row r="138">
          <cell r="R138">
            <v>28300</v>
          </cell>
        </row>
        <row r="139">
          <cell r="R139">
            <v>32060</v>
          </cell>
        </row>
        <row r="140">
          <cell r="R140">
            <v>31560</v>
          </cell>
        </row>
        <row r="141">
          <cell r="R141">
            <v>34020</v>
          </cell>
        </row>
        <row r="142">
          <cell r="R142">
            <v>31720</v>
          </cell>
        </row>
        <row r="143">
          <cell r="R143">
            <v>36560</v>
          </cell>
        </row>
        <row r="144">
          <cell r="R144">
            <v>26000</v>
          </cell>
        </row>
        <row r="145">
          <cell r="R145">
            <v>29080</v>
          </cell>
        </row>
        <row r="146">
          <cell r="R146">
            <v>28880</v>
          </cell>
        </row>
        <row r="147">
          <cell r="R147">
            <v>28480</v>
          </cell>
        </row>
        <row r="148">
          <cell r="R148">
            <v>28020</v>
          </cell>
        </row>
      </sheetData>
      <sheetData sheetId="1">
        <row r="6">
          <cell r="M6">
            <v>0.44</v>
          </cell>
        </row>
        <row r="7">
          <cell r="M7">
            <v>0.3</v>
          </cell>
        </row>
        <row r="10">
          <cell r="M10">
            <v>0.62</v>
          </cell>
        </row>
        <row r="11">
          <cell r="M11">
            <v>0.78</v>
          </cell>
        </row>
        <row r="15">
          <cell r="M15">
            <v>0.32</v>
          </cell>
        </row>
        <row r="18">
          <cell r="M18">
            <v>7.96</v>
          </cell>
        </row>
        <row r="19">
          <cell r="M19">
            <v>8.5</v>
          </cell>
        </row>
        <row r="20">
          <cell r="M20">
            <v>12.02</v>
          </cell>
        </row>
        <row r="21">
          <cell r="M21">
            <v>13.34</v>
          </cell>
        </row>
        <row r="22">
          <cell r="M22">
            <v>15.48</v>
          </cell>
        </row>
        <row r="23">
          <cell r="M23">
            <v>10.96</v>
          </cell>
        </row>
        <row r="24">
          <cell r="M24">
            <v>15.56</v>
          </cell>
        </row>
        <row r="25">
          <cell r="M25">
            <v>12.14</v>
          </cell>
        </row>
        <row r="26">
          <cell r="M26">
            <v>14.18</v>
          </cell>
        </row>
        <row r="27">
          <cell r="M27">
            <v>13.76</v>
          </cell>
        </row>
        <row r="28">
          <cell r="M28">
            <v>11.78</v>
          </cell>
        </row>
        <row r="29">
          <cell r="M29">
            <v>13.16</v>
          </cell>
        </row>
        <row r="31">
          <cell r="M31">
            <v>1.94</v>
          </cell>
        </row>
        <row r="34">
          <cell r="M34">
            <v>0.86</v>
          </cell>
        </row>
        <row r="36">
          <cell r="M36">
            <v>1.44</v>
          </cell>
        </row>
        <row r="38">
          <cell r="M38">
            <v>1.14</v>
          </cell>
        </row>
        <row r="42">
          <cell r="M42">
            <v>1.18</v>
          </cell>
        </row>
        <row r="44">
          <cell r="M44">
            <v>0.7</v>
          </cell>
        </row>
        <row r="49">
          <cell r="M49">
            <v>0.68</v>
          </cell>
        </row>
        <row r="50">
          <cell r="M50">
            <v>0.26</v>
          </cell>
        </row>
        <row r="51">
          <cell r="M51">
            <v>0.38</v>
          </cell>
        </row>
        <row r="55">
          <cell r="M55">
            <v>0.52</v>
          </cell>
        </row>
        <row r="57">
          <cell r="M57">
            <v>3.18</v>
          </cell>
        </row>
        <row r="58">
          <cell r="M58">
            <v>3.5</v>
          </cell>
        </row>
        <row r="59">
          <cell r="M59">
            <v>3.11</v>
          </cell>
        </row>
        <row r="60">
          <cell r="M60">
            <v>4.18</v>
          </cell>
        </row>
        <row r="61">
          <cell r="M61">
            <v>3.52</v>
          </cell>
        </row>
        <row r="62">
          <cell r="M62">
            <v>4.32</v>
          </cell>
        </row>
        <row r="63">
          <cell r="M63">
            <v>5.13</v>
          </cell>
        </row>
        <row r="64">
          <cell r="M64">
            <v>3.52</v>
          </cell>
        </row>
        <row r="65">
          <cell r="M65">
            <v>4.21</v>
          </cell>
        </row>
        <row r="66">
          <cell r="M66">
            <v>2.85</v>
          </cell>
        </row>
        <row r="67">
          <cell r="M67">
            <v>5.11</v>
          </cell>
        </row>
        <row r="68">
          <cell r="M68">
            <v>4.95</v>
          </cell>
        </row>
        <row r="71">
          <cell r="M71">
            <v>11</v>
          </cell>
        </row>
        <row r="72">
          <cell r="M72">
            <v>9.16</v>
          </cell>
        </row>
        <row r="74">
          <cell r="M74">
            <v>11</v>
          </cell>
        </row>
        <row r="76">
          <cell r="M76">
            <v>9.5</v>
          </cell>
        </row>
        <row r="77">
          <cell r="M77">
            <v>10.18</v>
          </cell>
        </row>
        <row r="79">
          <cell r="M79">
            <v>9.82</v>
          </cell>
        </row>
      </sheetData>
      <sheetData sheetId="2">
        <row r="6">
          <cell r="M6">
            <v>336</v>
          </cell>
        </row>
        <row r="7">
          <cell r="M7">
            <v>373</v>
          </cell>
        </row>
        <row r="8">
          <cell r="M8">
            <v>390</v>
          </cell>
        </row>
        <row r="9">
          <cell r="M9">
            <v>381</v>
          </cell>
        </row>
        <row r="10">
          <cell r="M10">
            <v>366</v>
          </cell>
        </row>
        <row r="11">
          <cell r="M11">
            <v>315</v>
          </cell>
        </row>
        <row r="12">
          <cell r="M12">
            <v>343</v>
          </cell>
        </row>
        <row r="13">
          <cell r="M13">
            <v>177</v>
          </cell>
        </row>
        <row r="14">
          <cell r="M14">
            <v>302</v>
          </cell>
        </row>
        <row r="15">
          <cell r="M15">
            <v>344</v>
          </cell>
        </row>
        <row r="16">
          <cell r="M16">
            <v>256</v>
          </cell>
        </row>
        <row r="17">
          <cell r="M17">
            <v>312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C11" sqref="C11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9" width="18.7109375" style="7" customWidth="1"/>
    <col min="10" max="10" width="14.8515625" style="7" customWidth="1"/>
    <col min="11" max="11" width="12.8515625" style="7" customWidth="1"/>
    <col min="12" max="12" width="18.710937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19</v>
      </c>
      <c r="D2" s="6"/>
    </row>
    <row r="3" spans="1:2" ht="19.5" customHeight="1">
      <c r="A3" s="8"/>
      <c r="B3" s="8"/>
    </row>
    <row r="4" ht="19.5" customHeight="1">
      <c r="C4" s="9" t="s">
        <v>45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108" t="s">
        <v>20</v>
      </c>
      <c r="D6" s="109"/>
      <c r="E6" s="109"/>
      <c r="F6" s="110"/>
      <c r="H6" s="102" t="s">
        <v>21</v>
      </c>
      <c r="I6" s="103"/>
      <c r="J6" s="104"/>
      <c r="K6" s="10"/>
      <c r="L6" s="105" t="s">
        <v>22</v>
      </c>
      <c r="M6" s="106"/>
      <c r="N6" s="107"/>
      <c r="O6" s="10"/>
      <c r="P6" s="4"/>
      <c r="R6" s="7"/>
      <c r="S6" s="4"/>
      <c r="T6" s="4"/>
    </row>
    <row r="7" spans="1:15" s="12" customFormat="1" ht="33" customHeight="1" thickBot="1">
      <c r="A7" s="11"/>
      <c r="C7" s="13" t="s">
        <v>11</v>
      </c>
      <c r="D7" s="14" t="s">
        <v>12</v>
      </c>
      <c r="E7" s="14" t="s">
        <v>17</v>
      </c>
      <c r="F7" s="15" t="s">
        <v>14</v>
      </c>
      <c r="G7" s="16"/>
      <c r="H7" s="17" t="s">
        <v>11</v>
      </c>
      <c r="I7" s="18" t="s">
        <v>13</v>
      </c>
      <c r="J7" s="19" t="s">
        <v>15</v>
      </c>
      <c r="K7" s="20"/>
      <c r="L7" s="21" t="s">
        <v>11</v>
      </c>
      <c r="M7" s="22" t="s">
        <v>13</v>
      </c>
      <c r="N7" s="23" t="s">
        <v>15</v>
      </c>
      <c r="O7" s="24"/>
    </row>
    <row r="8" spans="1:20" ht="19.5" customHeight="1" thickBot="1">
      <c r="A8" s="25"/>
      <c r="K8" s="4"/>
      <c r="M8" s="7"/>
      <c r="O8" s="4"/>
      <c r="P8" s="4"/>
      <c r="Q8" s="4"/>
      <c r="S8" s="4"/>
      <c r="T8" s="4"/>
    </row>
    <row r="9" spans="1:20" ht="19.5" customHeight="1">
      <c r="A9" s="26" t="s">
        <v>0</v>
      </c>
      <c r="C9" s="54">
        <f>('[1]Recollides'!R4)/1000</f>
        <v>9.00672</v>
      </c>
      <c r="D9" s="54">
        <f>('[1]Recollides'!R17)/1000</f>
        <v>0.25</v>
      </c>
      <c r="E9" s="54">
        <f>('[1]Recollides'!R30)/1000</f>
        <v>0</v>
      </c>
      <c r="F9" s="54">
        <f aca="true" t="shared" si="0" ref="F9:F20">SUM(C9:E9)</f>
        <v>9.25672</v>
      </c>
      <c r="G9" s="55"/>
      <c r="H9" s="56">
        <f>('[1]Recollides'!R70)/1000</f>
        <v>11.85867</v>
      </c>
      <c r="I9" s="57">
        <f>('[1]Recollides'!R83)/1000</f>
        <v>0.06885</v>
      </c>
      <c r="J9" s="54">
        <f>SUM(H9:I9)</f>
        <v>11.92752</v>
      </c>
      <c r="K9" s="58"/>
      <c r="L9" s="54">
        <f>('[1]Recollides'!R110)/1000</f>
        <v>13.67333</v>
      </c>
      <c r="M9" s="57">
        <f>('[1]Recollides'!R123)/1000</f>
        <v>0</v>
      </c>
      <c r="N9" s="54">
        <f>SUM(L9:M9)</f>
        <v>13.67333</v>
      </c>
      <c r="O9" s="27"/>
      <c r="P9" s="4"/>
      <c r="Q9" s="4"/>
      <c r="S9" s="4"/>
      <c r="T9" s="4"/>
    </row>
    <row r="10" spans="1:20" ht="19.5" customHeight="1">
      <c r="A10" s="28" t="s">
        <v>1</v>
      </c>
      <c r="C10" s="54">
        <f>('[1]Recollides'!R5)/1000</f>
        <v>6.443020000000001</v>
      </c>
      <c r="D10" s="54">
        <f>('[1]Recollides'!R18)/1000</f>
        <v>0.04</v>
      </c>
      <c r="E10" s="54">
        <f>('[1]Recollides'!R31)/1000</f>
        <v>0</v>
      </c>
      <c r="F10" s="54">
        <f t="shared" si="0"/>
        <v>6.483020000000001</v>
      </c>
      <c r="G10" s="55"/>
      <c r="H10" s="56">
        <f>('[1]Recollides'!R71)/1000</f>
        <v>8.844610000000001</v>
      </c>
      <c r="I10" s="57">
        <f>('[1]Recollides'!R84)/1000</f>
        <v>0.08776</v>
      </c>
      <c r="J10" s="54">
        <f>SUM(H10:I10)</f>
        <v>8.93237</v>
      </c>
      <c r="K10" s="58"/>
      <c r="L10" s="54">
        <f>('[1]Recollides'!R111)/1000</f>
        <v>7.62167</v>
      </c>
      <c r="M10" s="57">
        <f>('[1]Recollides'!R124)/1000</f>
        <v>0</v>
      </c>
      <c r="N10" s="54">
        <f>SUM(L10:M10)</f>
        <v>7.62167</v>
      </c>
      <c r="O10" s="27"/>
      <c r="P10" s="4"/>
      <c r="Q10" s="4"/>
      <c r="S10" s="4"/>
      <c r="T10" s="4"/>
    </row>
    <row r="11" spans="1:20" ht="19.5" customHeight="1">
      <c r="A11" s="28" t="s">
        <v>2</v>
      </c>
      <c r="C11" s="54">
        <f>('[1]Recollides'!R6)/1000</f>
        <v>6.05921</v>
      </c>
      <c r="D11" s="54">
        <f>('[1]Recollides'!R19)/1000</f>
        <v>0</v>
      </c>
      <c r="E11" s="54">
        <f>('[1]Recollides'!R32)/1000</f>
        <v>0</v>
      </c>
      <c r="F11" s="54">
        <f t="shared" si="0"/>
        <v>6.05921</v>
      </c>
      <c r="G11" s="55"/>
      <c r="H11" s="56">
        <f>('[1]Recollides'!R72)/1000</f>
        <v>10.97404</v>
      </c>
      <c r="I11" s="57">
        <f>('[1]Recollides'!R85)/1000</f>
        <v>0.0319</v>
      </c>
      <c r="J11" s="54">
        <f>SUM(H11:I11)</f>
        <v>11.00594</v>
      </c>
      <c r="K11" s="58"/>
      <c r="L11" s="54">
        <f>('[1]Recollides'!R112)/1000</f>
        <v>6.36944</v>
      </c>
      <c r="M11" s="57">
        <f>('[1]Recollides'!R125)/1000</f>
        <v>0</v>
      </c>
      <c r="N11" s="54">
        <f>SUM(L11:M11)</f>
        <v>6.36944</v>
      </c>
      <c r="O11" s="27"/>
      <c r="P11" s="4"/>
      <c r="Q11" s="4"/>
      <c r="S11" s="4"/>
      <c r="T11" s="4"/>
    </row>
    <row r="12" spans="1:20" ht="19.5" customHeight="1">
      <c r="A12" s="28" t="s">
        <v>3</v>
      </c>
      <c r="C12" s="54">
        <f>('[1]Recollides'!R7)/1000</f>
        <v>7.90524</v>
      </c>
      <c r="D12" s="54">
        <f>('[1]Recollides'!R20)/1000</f>
        <v>0.09333</v>
      </c>
      <c r="E12" s="54">
        <f>('[1]Recollides'!R33)/1000</f>
        <v>0</v>
      </c>
      <c r="F12" s="54">
        <f t="shared" si="0"/>
        <v>7.99857</v>
      </c>
      <c r="G12" s="55"/>
      <c r="H12" s="56">
        <f>('[1]Recollides'!R73)/1000</f>
        <v>10.305489999999999</v>
      </c>
      <c r="I12" s="57">
        <f>('[1]Recollides'!R86)/1000</f>
        <v>0</v>
      </c>
      <c r="J12" s="54">
        <f>SUM(H12:I12)</f>
        <v>10.305489999999999</v>
      </c>
      <c r="K12" s="58"/>
      <c r="L12" s="54">
        <f>('[1]Recollides'!R113)/1000</f>
        <v>8.411629999999999</v>
      </c>
      <c r="M12" s="57">
        <f>('[1]Recollides'!R126)/1000</f>
        <v>0</v>
      </c>
      <c r="N12" s="54">
        <f>SUM(L12:M12)</f>
        <v>8.411629999999999</v>
      </c>
      <c r="O12" s="27"/>
      <c r="P12" s="4"/>
      <c r="Q12" s="4"/>
      <c r="S12" s="4"/>
      <c r="T12" s="4"/>
    </row>
    <row r="13" spans="1:20" ht="19.5" customHeight="1">
      <c r="A13" s="28" t="s">
        <v>4</v>
      </c>
      <c r="C13" s="54">
        <f>('[1]Recollides'!R8)/1000</f>
        <v>6.79148</v>
      </c>
      <c r="D13" s="54">
        <f>('[1]Recollides'!R21)/1000</f>
        <v>0.02</v>
      </c>
      <c r="E13" s="54">
        <f>('[1]Recollides'!R34)/1000</f>
        <v>0</v>
      </c>
      <c r="F13" s="54">
        <f t="shared" si="0"/>
        <v>6.8114799999999995</v>
      </c>
      <c r="G13" s="55"/>
      <c r="H13" s="56">
        <f>('[1]Recollides'!R74)/1000</f>
        <v>9.89161</v>
      </c>
      <c r="I13" s="57">
        <f>('[1]Recollides'!R87)/1000</f>
        <v>0.07751999999999999</v>
      </c>
      <c r="J13" s="54">
        <f>SUM(H13:I13)</f>
        <v>9.96913</v>
      </c>
      <c r="K13" s="58"/>
      <c r="L13" s="54">
        <f>('[1]Recollides'!R114)/1000</f>
        <v>11.90471</v>
      </c>
      <c r="M13" s="57">
        <f>('[1]Recollides'!R127)/1000</f>
        <v>0</v>
      </c>
      <c r="N13" s="54">
        <f>SUM(L13:M13)</f>
        <v>11.90471</v>
      </c>
      <c r="O13" s="27"/>
      <c r="P13" s="4"/>
      <c r="Q13" s="4"/>
      <c r="S13" s="4"/>
      <c r="T13" s="4"/>
    </row>
    <row r="14" spans="1:20" ht="19.5" customHeight="1">
      <c r="A14" s="28" t="s">
        <v>5</v>
      </c>
      <c r="C14" s="54">
        <f>('[1]Recollides'!R9)/1000</f>
        <v>8.08106</v>
      </c>
      <c r="D14" s="54">
        <f>('[1]Recollides'!R22)/1000</f>
        <v>0.04</v>
      </c>
      <c r="E14" s="54">
        <f>('[1]Recollides'!R35)/1000</f>
        <v>0</v>
      </c>
      <c r="F14" s="54">
        <f t="shared" si="0"/>
        <v>8.12106</v>
      </c>
      <c r="G14" s="55"/>
      <c r="H14" s="56">
        <f>('[1]Recollides'!R75)/1000</f>
        <v>11.08372</v>
      </c>
      <c r="I14" s="57">
        <f>('[1]Recollides'!R88)/1000</f>
        <v>0.0349</v>
      </c>
      <c r="J14" s="54">
        <f aca="true" t="shared" si="1" ref="J14:J20">SUM(H14:I14)</f>
        <v>11.11862</v>
      </c>
      <c r="K14" s="58"/>
      <c r="L14" s="54">
        <f>('[1]Recollides'!R115)/1000</f>
        <v>6.38905</v>
      </c>
      <c r="M14" s="57">
        <f>('[1]Recollides'!R128)/1000</f>
        <v>0</v>
      </c>
      <c r="N14" s="54">
        <f aca="true" t="shared" si="2" ref="N14:N20">SUM(L14:M14)</f>
        <v>6.38905</v>
      </c>
      <c r="O14" s="27"/>
      <c r="P14" s="4"/>
      <c r="Q14" s="4"/>
      <c r="S14" s="4"/>
      <c r="T14" s="4"/>
    </row>
    <row r="15" spans="1:20" ht="19.5" customHeight="1">
      <c r="A15" s="28" t="s">
        <v>6</v>
      </c>
      <c r="C15" s="54">
        <f>('[1]Recollides'!R10)/1000</f>
        <v>7.43192</v>
      </c>
      <c r="D15" s="54">
        <f>('[1]Recollides'!R23)/1000</f>
        <v>0.17</v>
      </c>
      <c r="E15" s="54">
        <f>('[1]Recollides'!R36)/1000</f>
        <v>0</v>
      </c>
      <c r="F15" s="54">
        <f t="shared" si="0"/>
        <v>7.60192</v>
      </c>
      <c r="G15" s="55"/>
      <c r="H15" s="56">
        <f>('[1]Recollides'!R76)/1000</f>
        <v>12.100100000000001</v>
      </c>
      <c r="I15" s="57">
        <f>('[1]Recollides'!R89)/1000</f>
        <v>0.03592</v>
      </c>
      <c r="J15" s="54">
        <f t="shared" si="1"/>
        <v>12.136020000000002</v>
      </c>
      <c r="K15" s="58"/>
      <c r="L15" s="54">
        <f>('[1]Recollides'!R116)/1000</f>
        <v>5.527270000000001</v>
      </c>
      <c r="M15" s="57">
        <f>('[1]Recollides'!R129)/1000</f>
        <v>0.17273</v>
      </c>
      <c r="N15" s="54">
        <f t="shared" si="2"/>
        <v>5.7</v>
      </c>
      <c r="O15" s="27"/>
      <c r="P15" s="4"/>
      <c r="Q15" s="4"/>
      <c r="S15" s="4"/>
      <c r="T15" s="4"/>
    </row>
    <row r="16" spans="1:20" ht="19.5" customHeight="1">
      <c r="A16" s="28" t="s">
        <v>7</v>
      </c>
      <c r="C16" s="54">
        <f>('[1]Recollides'!R11)/1000</f>
        <v>6.75148</v>
      </c>
      <c r="D16" s="54">
        <f>('[1]Recollides'!R24)/1000</f>
        <v>0.05</v>
      </c>
      <c r="E16" s="54">
        <f>('[1]Recollides'!R37)/1000</f>
        <v>0</v>
      </c>
      <c r="F16" s="54">
        <f t="shared" si="0"/>
        <v>6.80148</v>
      </c>
      <c r="G16" s="55"/>
      <c r="H16" s="56">
        <f>('[1]Recollides'!R77)/1000</f>
        <v>9.238700000000001</v>
      </c>
      <c r="I16" s="57">
        <f>('[1]Recollides'!R90)/1000</f>
        <v>0.022</v>
      </c>
      <c r="J16" s="54">
        <f t="shared" si="1"/>
        <v>9.260700000000002</v>
      </c>
      <c r="K16" s="58"/>
      <c r="L16" s="54">
        <f>('[1]Recollides'!R117)/1000</f>
        <v>6.46303</v>
      </c>
      <c r="M16" s="57">
        <f>('[1]Recollides'!R130)/1000</f>
        <v>0</v>
      </c>
      <c r="N16" s="54">
        <f t="shared" si="2"/>
        <v>6.46303</v>
      </c>
      <c r="O16" s="27"/>
      <c r="P16" s="4"/>
      <c r="Q16" s="4"/>
      <c r="S16" s="4"/>
      <c r="T16" s="4"/>
    </row>
    <row r="17" spans="1:20" ht="19.5" customHeight="1">
      <c r="A17" s="28" t="s">
        <v>18</v>
      </c>
      <c r="C17" s="54">
        <f>('[1]Recollides'!R12)/1000</f>
        <v>7.918189999999999</v>
      </c>
      <c r="D17" s="54">
        <f>('[1]Recollides'!R25)/1000</f>
        <v>0.11</v>
      </c>
      <c r="E17" s="54">
        <f>('[1]Recollides'!R38)/1000</f>
        <v>0</v>
      </c>
      <c r="F17" s="54">
        <f t="shared" si="0"/>
        <v>8.028189999999999</v>
      </c>
      <c r="G17" s="55"/>
      <c r="H17" s="56">
        <f>('[1]Recollides'!R78)/1000</f>
        <v>10.15501</v>
      </c>
      <c r="I17" s="57">
        <f>('[1]Recollides'!R91)/1000</f>
        <v>0.04997</v>
      </c>
      <c r="J17" s="54">
        <f t="shared" si="1"/>
        <v>10.20498</v>
      </c>
      <c r="K17" s="58"/>
      <c r="L17" s="54">
        <f>('[1]Recollides'!R118)/1000</f>
        <v>7.964180000000001</v>
      </c>
      <c r="M17" s="57">
        <f>('[1]Recollides'!R131)/1000</f>
        <v>0</v>
      </c>
      <c r="N17" s="54">
        <f t="shared" si="2"/>
        <v>7.964180000000001</v>
      </c>
      <c r="O17" s="27"/>
      <c r="P17" s="4"/>
      <c r="Q17" s="4"/>
      <c r="S17" s="4"/>
      <c r="T17" s="4"/>
    </row>
    <row r="18" spans="1:20" ht="19.5" customHeight="1">
      <c r="A18" s="28" t="s">
        <v>8</v>
      </c>
      <c r="C18" s="54">
        <f>('[1]Recollides'!R13)/1000</f>
        <v>7.88229</v>
      </c>
      <c r="D18" s="54">
        <f>('[1]Recollides'!R26)/1000</f>
        <v>0.09</v>
      </c>
      <c r="E18" s="54">
        <f>('[1]Recollides'!R39)/1000</f>
        <v>0</v>
      </c>
      <c r="F18" s="54">
        <f t="shared" si="0"/>
        <v>7.97229</v>
      </c>
      <c r="G18" s="55"/>
      <c r="H18" s="56">
        <f>('[1]Recollides'!R79)/1000</f>
        <v>10.309479999999999</v>
      </c>
      <c r="I18" s="57">
        <f>('[1]Recollides'!R92)/1000</f>
        <v>0</v>
      </c>
      <c r="J18" s="54">
        <f t="shared" si="1"/>
        <v>10.309479999999999</v>
      </c>
      <c r="K18" s="58"/>
      <c r="L18" s="54">
        <f>('[1]Recollides'!R119)/1000</f>
        <v>6.12079</v>
      </c>
      <c r="M18" s="57">
        <f>('[1]Recollides'!R132)/1000</f>
        <v>0</v>
      </c>
      <c r="N18" s="54">
        <f t="shared" si="2"/>
        <v>6.12079</v>
      </c>
      <c r="O18" s="27"/>
      <c r="P18" s="4"/>
      <c r="Q18" s="4"/>
      <c r="S18" s="4"/>
      <c r="T18" s="4"/>
    </row>
    <row r="19" spans="1:20" ht="19.5" customHeight="1">
      <c r="A19" s="28" t="s">
        <v>9</v>
      </c>
      <c r="C19" s="54">
        <f>('[1]Recollides'!R14)/1000</f>
        <v>8.13445</v>
      </c>
      <c r="D19" s="54">
        <f>('[1]Recollides'!R27)/1000</f>
        <v>0.32</v>
      </c>
      <c r="E19" s="54">
        <f>('[1]Recollides'!R40)/1000</f>
        <v>0</v>
      </c>
      <c r="F19" s="54">
        <f t="shared" si="0"/>
        <v>8.45445</v>
      </c>
      <c r="G19" s="55"/>
      <c r="H19" s="56">
        <f>('[1]Recollides'!R80)/1000</f>
        <v>9.99078</v>
      </c>
      <c r="I19" s="57">
        <f>('[1]Recollides'!R93)/1000</f>
        <v>0.05817</v>
      </c>
      <c r="J19" s="54">
        <f t="shared" si="1"/>
        <v>10.048950000000001</v>
      </c>
      <c r="K19" s="58"/>
      <c r="L19" s="54">
        <f>('[1]Recollides'!R120)/1000</f>
        <v>10.182049999999998</v>
      </c>
      <c r="M19" s="57">
        <f>('[1]Recollides'!R133)/1000</f>
        <v>0</v>
      </c>
      <c r="N19" s="54">
        <f t="shared" si="2"/>
        <v>10.182049999999998</v>
      </c>
      <c r="O19" s="27"/>
      <c r="P19" s="4"/>
      <c r="Q19" s="4"/>
      <c r="S19" s="4"/>
      <c r="T19" s="4"/>
    </row>
    <row r="20" spans="1:20" ht="19.5" customHeight="1" thickBot="1">
      <c r="A20" s="29" t="s">
        <v>10</v>
      </c>
      <c r="C20" s="54">
        <f>('[1]Recollides'!R15)/1000</f>
        <v>9.27666</v>
      </c>
      <c r="D20" s="54">
        <f>('[1]Recollides'!R28)/1000</f>
        <v>0.1</v>
      </c>
      <c r="E20" s="54">
        <f>('[1]Recollides'!R41)/1000</f>
        <v>0</v>
      </c>
      <c r="F20" s="54">
        <f t="shared" si="0"/>
        <v>9.37666</v>
      </c>
      <c r="G20" s="55"/>
      <c r="H20" s="56">
        <f>('[1]Recollides'!R81)/1000</f>
        <v>11.15595</v>
      </c>
      <c r="I20" s="57">
        <f>('[1]Recollides'!R94)/1000</f>
        <v>0.05949</v>
      </c>
      <c r="J20" s="54">
        <f t="shared" si="1"/>
        <v>11.215440000000001</v>
      </c>
      <c r="K20" s="58"/>
      <c r="L20" s="54">
        <f>('[1]Recollides'!R121)/1000</f>
        <v>8.732</v>
      </c>
      <c r="M20" s="57">
        <f>('[1]Recollides'!R134)/1000</f>
        <v>0.348</v>
      </c>
      <c r="N20" s="54">
        <f t="shared" si="2"/>
        <v>9.08</v>
      </c>
      <c r="O20" s="27"/>
      <c r="P20" s="4"/>
      <c r="Q20" s="4"/>
      <c r="S20" s="4"/>
      <c r="T20" s="4"/>
    </row>
    <row r="21" spans="3:20" ht="19.5" customHeight="1" thickBot="1">
      <c r="C21" s="59"/>
      <c r="D21" s="59"/>
      <c r="E21" s="59"/>
      <c r="F21" s="59"/>
      <c r="G21" s="59"/>
      <c r="H21" s="60"/>
      <c r="I21" s="60"/>
      <c r="J21" s="60"/>
      <c r="K21" s="61"/>
      <c r="L21" s="60"/>
      <c r="M21" s="60"/>
      <c r="N21" s="60"/>
      <c r="O21" s="31"/>
      <c r="P21" s="4"/>
      <c r="Q21" s="4"/>
      <c r="S21" s="4"/>
      <c r="T21" s="4"/>
    </row>
    <row r="22" spans="1:15" s="33" customFormat="1" ht="19.5" customHeight="1" thickBot="1">
      <c r="A22" s="32" t="s">
        <v>15</v>
      </c>
      <c r="C22" s="62">
        <f>SUM(C9:C20)</f>
        <v>91.68171999999998</v>
      </c>
      <c r="D22" s="62">
        <f>SUM(D9:D20)</f>
        <v>1.28333</v>
      </c>
      <c r="E22" s="62">
        <f>SUM(E9:E20)</f>
        <v>0</v>
      </c>
      <c r="F22" s="62">
        <f>SUM(C22:E22)</f>
        <v>92.96504999999999</v>
      </c>
      <c r="G22" s="63"/>
      <c r="H22" s="64">
        <f>SUM(H9:H20)</f>
        <v>125.90816000000001</v>
      </c>
      <c r="I22" s="65">
        <f>SUM(I9:I20)</f>
        <v>0.5264800000000001</v>
      </c>
      <c r="J22" s="65">
        <f>SUM(H22:I22)</f>
        <v>126.43464000000002</v>
      </c>
      <c r="K22" s="66"/>
      <c r="L22" s="67">
        <f>SUM(L9:L20)</f>
        <v>99.35915</v>
      </c>
      <c r="M22" s="67">
        <f>SUM(M9:M20)</f>
        <v>0.5207299999999999</v>
      </c>
      <c r="N22" s="67">
        <f>SUM(L22:M22)</f>
        <v>99.87988</v>
      </c>
      <c r="O22" s="34"/>
    </row>
    <row r="23" spans="1:20" s="36" customFormat="1" ht="19.5" customHeight="1">
      <c r="A23" s="35"/>
      <c r="C23" s="37"/>
      <c r="D23" s="38"/>
      <c r="E23" s="38"/>
      <c r="F23" s="38"/>
      <c r="G23" s="38"/>
      <c r="H23" s="39"/>
      <c r="I23" s="38"/>
      <c r="J23" s="38"/>
      <c r="K23" s="38"/>
      <c r="L23" s="38"/>
      <c r="M23" s="35"/>
      <c r="N23" s="38"/>
      <c r="O23" s="38"/>
      <c r="P23" s="38"/>
      <c r="Q23" s="38"/>
      <c r="R23" s="35"/>
      <c r="S23" s="39"/>
      <c r="T23" s="39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5118110236220472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G14" sqref="G14"/>
    </sheetView>
  </sheetViews>
  <sheetFormatPr defaultColWidth="11.00390625" defaultRowHeight="15"/>
  <cols>
    <col min="1" max="1" width="21.140625" style="42" customWidth="1"/>
    <col min="2" max="2" width="7.8515625" style="42" customWidth="1"/>
    <col min="3" max="3" width="22.8515625" style="42" customWidth="1"/>
    <col min="4" max="4" width="7.28125" style="42" customWidth="1"/>
    <col min="5" max="5" width="22.8515625" style="42" customWidth="1"/>
    <col min="6" max="6" width="7.28125" style="42" customWidth="1"/>
    <col min="7" max="7" width="22.8515625" style="42" bestFit="1" customWidth="1"/>
    <col min="8" max="8" width="7.28125" style="42" customWidth="1"/>
    <col min="9" max="9" width="22.8515625" style="42" customWidth="1"/>
    <col min="10" max="16384" width="11.00390625" style="42" customWidth="1"/>
  </cols>
  <sheetData>
    <row r="1" spans="1:18" s="4" customFormat="1" ht="19.5" customHeight="1">
      <c r="A1" s="40"/>
      <c r="B1" s="6"/>
      <c r="C1" s="7"/>
      <c r="D1" s="6"/>
      <c r="E1" s="7"/>
      <c r="F1" s="7"/>
      <c r="G1" s="7"/>
      <c r="H1" s="7"/>
      <c r="I1" s="7"/>
      <c r="J1" s="7"/>
      <c r="L1" s="7"/>
      <c r="M1" s="7"/>
      <c r="N1" s="7"/>
      <c r="O1" s="7"/>
      <c r="Q1" s="7"/>
      <c r="R1" s="7"/>
    </row>
    <row r="2" spans="1:18" s="4" customFormat="1" ht="19.5" customHeight="1">
      <c r="A2" s="3"/>
      <c r="C2" s="5" t="s">
        <v>19</v>
      </c>
      <c r="D2" s="6"/>
      <c r="E2" s="7"/>
      <c r="F2" s="7"/>
      <c r="G2" s="7"/>
      <c r="H2" s="7"/>
      <c r="I2" s="7"/>
      <c r="J2" s="7"/>
      <c r="L2" s="7"/>
      <c r="M2" s="7"/>
      <c r="N2" s="7"/>
      <c r="O2" s="7"/>
      <c r="Q2" s="7"/>
      <c r="R2" s="7"/>
    </row>
    <row r="3" spans="1:18" s="4" customFormat="1" ht="19.5" customHeight="1">
      <c r="A3" s="8"/>
      <c r="B3" s="8"/>
      <c r="C3" s="7"/>
      <c r="D3" s="7"/>
      <c r="E3" s="7"/>
      <c r="F3" s="7"/>
      <c r="G3" s="7"/>
      <c r="H3" s="7"/>
      <c r="I3" s="7"/>
      <c r="J3" s="7"/>
      <c r="L3" s="7"/>
      <c r="M3" s="7"/>
      <c r="N3" s="7"/>
      <c r="O3" s="7"/>
      <c r="Q3" s="7"/>
      <c r="R3" s="7"/>
    </row>
    <row r="4" spans="1:18" s="4" customFormat="1" ht="19.5" customHeight="1">
      <c r="A4" s="8"/>
      <c r="B4" s="8"/>
      <c r="C4" s="41" t="s">
        <v>46</v>
      </c>
      <c r="D4" s="7"/>
      <c r="E4" s="7"/>
      <c r="F4" s="7"/>
      <c r="G4" s="7"/>
      <c r="H4" s="7"/>
      <c r="I4" s="7"/>
      <c r="J4" s="7"/>
      <c r="L4" s="7"/>
      <c r="M4" s="7"/>
      <c r="N4" s="7"/>
      <c r="O4" s="7"/>
      <c r="Q4" s="7"/>
      <c r="R4" s="7"/>
    </row>
    <row r="5" ht="19.5" customHeight="1" thickBot="1"/>
    <row r="6" spans="1:3" ht="33" customHeight="1" thickBot="1">
      <c r="A6" s="11"/>
      <c r="C6" s="43" t="s">
        <v>23</v>
      </c>
    </row>
    <row r="7" spans="1:3" ht="15.75" thickBot="1">
      <c r="A7" s="25"/>
      <c r="C7" s="7"/>
    </row>
    <row r="8" spans="1:3" ht="19.5" customHeight="1">
      <c r="A8" s="26" t="s">
        <v>0</v>
      </c>
      <c r="C8" s="68">
        <f>('[1]Recollides'!R137)/1000</f>
        <v>30.7</v>
      </c>
    </row>
    <row r="9" spans="1:3" ht="19.5" customHeight="1">
      <c r="A9" s="28" t="s">
        <v>1</v>
      </c>
      <c r="C9" s="69">
        <f>('[1]Recollides'!R138)/1000</f>
        <v>28.3</v>
      </c>
    </row>
    <row r="10" spans="1:3" ht="19.5" customHeight="1">
      <c r="A10" s="28" t="s">
        <v>2</v>
      </c>
      <c r="C10" s="69">
        <f>('[1]Recollides'!R139)/1000</f>
        <v>32.06</v>
      </c>
    </row>
    <row r="11" spans="1:3" ht="19.5" customHeight="1">
      <c r="A11" s="28" t="s">
        <v>3</v>
      </c>
      <c r="C11" s="69">
        <f>('[1]Recollides'!R140)/1000</f>
        <v>31.56</v>
      </c>
    </row>
    <row r="12" spans="1:3" ht="19.5" customHeight="1">
      <c r="A12" s="28" t="s">
        <v>4</v>
      </c>
      <c r="C12" s="69">
        <f>('[1]Recollides'!R141)/1000</f>
        <v>34.02</v>
      </c>
    </row>
    <row r="13" spans="1:3" ht="19.5" customHeight="1">
      <c r="A13" s="28" t="s">
        <v>5</v>
      </c>
      <c r="C13" s="69">
        <f>('[1]Recollides'!R142)/1000</f>
        <v>31.72</v>
      </c>
    </row>
    <row r="14" spans="1:3" ht="19.5" customHeight="1">
      <c r="A14" s="28" t="s">
        <v>6</v>
      </c>
      <c r="C14" s="69">
        <f>('[1]Recollides'!R143)/1000</f>
        <v>36.56</v>
      </c>
    </row>
    <row r="15" spans="1:3" ht="19.5" customHeight="1">
      <c r="A15" s="28" t="s">
        <v>7</v>
      </c>
      <c r="C15" s="69">
        <f>('[1]Recollides'!R144)/1000</f>
        <v>26</v>
      </c>
    </row>
    <row r="16" spans="1:3" ht="19.5" customHeight="1">
      <c r="A16" s="28" t="s">
        <v>18</v>
      </c>
      <c r="C16" s="69">
        <f>('[1]Recollides'!R145)/1000</f>
        <v>29.08</v>
      </c>
    </row>
    <row r="17" spans="1:3" ht="19.5" customHeight="1">
      <c r="A17" s="28" t="s">
        <v>8</v>
      </c>
      <c r="C17" s="69">
        <f>('[1]Recollides'!R146)/1000</f>
        <v>28.88</v>
      </c>
    </row>
    <row r="18" spans="1:3" ht="19.5" customHeight="1">
      <c r="A18" s="28" t="s">
        <v>9</v>
      </c>
      <c r="C18" s="69">
        <f>('[1]Recollides'!R147)/1000</f>
        <v>28.48</v>
      </c>
    </row>
    <row r="19" spans="1:3" ht="19.5" customHeight="1" thickBot="1">
      <c r="A19" s="29" t="s">
        <v>10</v>
      </c>
      <c r="C19" s="70">
        <f>('[1]Recollides'!R148)/1000</f>
        <v>28.02</v>
      </c>
    </row>
    <row r="20" spans="1:3" ht="19.5" customHeight="1" thickBot="1">
      <c r="A20" s="4"/>
      <c r="C20" s="30"/>
    </row>
    <row r="21" spans="1:3" ht="19.5" customHeight="1" thickBot="1">
      <c r="A21" s="32" t="s">
        <v>15</v>
      </c>
      <c r="C21" s="71">
        <f>SUM(C8:C19)</f>
        <v>365.38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sheet="1" objects="1"/>
  <printOptions/>
  <pageMargins left="0.31496062992125984" right="0.11811023622047245" top="0.31496062992125984" bottom="0.49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G3" sqref="G3"/>
    </sheetView>
  </sheetViews>
  <sheetFormatPr defaultColWidth="11.00390625" defaultRowHeight="15"/>
  <cols>
    <col min="1" max="1" width="22.140625" style="42" customWidth="1"/>
    <col min="2" max="2" width="7.8515625" style="42" customWidth="1"/>
    <col min="3" max="6" width="18.57421875" style="42" customWidth="1"/>
    <col min="7" max="7" width="18.57421875" style="44" customWidth="1"/>
    <col min="8" max="10" width="18.57421875" style="42" customWidth="1"/>
    <col min="11" max="16384" width="11.00390625" style="42" customWidth="1"/>
  </cols>
  <sheetData>
    <row r="1" spans="1:14" s="4" customFormat="1" ht="19.5" customHeight="1">
      <c r="A1" s="40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19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47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45" t="s">
        <v>24</v>
      </c>
      <c r="D6" s="46" t="s">
        <v>25</v>
      </c>
      <c r="E6" s="46" t="s">
        <v>26</v>
      </c>
      <c r="F6" s="46" t="s">
        <v>27</v>
      </c>
      <c r="G6" s="47" t="s">
        <v>28</v>
      </c>
      <c r="H6" s="47" t="s">
        <v>29</v>
      </c>
      <c r="I6" s="48" t="s">
        <v>30</v>
      </c>
      <c r="J6" s="49" t="s">
        <v>16</v>
      </c>
    </row>
    <row r="7" spans="1:10" ht="19.5" customHeight="1" thickBot="1">
      <c r="A7" s="25"/>
      <c r="C7" s="7"/>
      <c r="D7" s="7"/>
      <c r="E7" s="7"/>
      <c r="F7" s="7"/>
      <c r="G7" s="7"/>
      <c r="H7" s="30"/>
      <c r="I7" s="7"/>
      <c r="J7" s="7"/>
    </row>
    <row r="8" spans="1:10" ht="19.5" customHeight="1">
      <c r="A8" s="50" t="s">
        <v>0</v>
      </c>
      <c r="C8" s="72">
        <f>'[1]DEIXALLERIES'!M70</f>
        <v>0</v>
      </c>
      <c r="D8" s="73">
        <f>'[1]DEIXALLERIES'!M5</f>
        <v>0</v>
      </c>
      <c r="E8" s="73">
        <f>'[1]DEIXALLERIES'!M31</f>
        <v>1.94</v>
      </c>
      <c r="F8" s="73">
        <f>'[1]DEIXALLERIES'!M18</f>
        <v>7.96</v>
      </c>
      <c r="G8" s="74">
        <f>'[1]DEIXALLERIES'!M57</f>
        <v>3.18</v>
      </c>
      <c r="H8" s="74">
        <f>'[1]DEIXALLERIES'!M44</f>
        <v>0.7</v>
      </c>
      <c r="I8" s="75">
        <f>SUM(C8:H8)</f>
        <v>13.78</v>
      </c>
      <c r="J8" s="1">
        <f>'[1]USUARIS DEIXALLERIES'!M6</f>
        <v>336</v>
      </c>
    </row>
    <row r="9" spans="1:10" ht="19.5" customHeight="1">
      <c r="A9" s="50" t="s">
        <v>1</v>
      </c>
      <c r="C9" s="76">
        <f>'[1]DEIXALLERIES'!M71</f>
        <v>11</v>
      </c>
      <c r="D9" s="57">
        <f>'[1]DEIXALLERIES'!M6</f>
        <v>0.44</v>
      </c>
      <c r="E9" s="57">
        <f>'[1]DEIXALLERIES'!M32</f>
        <v>0</v>
      </c>
      <c r="F9" s="57">
        <f>'[1]DEIXALLERIES'!M19</f>
        <v>8.5</v>
      </c>
      <c r="G9" s="77">
        <f>'[1]DEIXALLERIES'!M58</f>
        <v>3.5</v>
      </c>
      <c r="H9" s="77">
        <f>'[1]DEIXALLERIES'!M45</f>
        <v>0</v>
      </c>
      <c r="I9" s="78">
        <f aca="true" t="shared" si="0" ref="I9:I19">SUM(C9:H9)</f>
        <v>23.439999999999998</v>
      </c>
      <c r="J9" s="2">
        <f>'[1]USUARIS DEIXALLERIES'!M7</f>
        <v>373</v>
      </c>
    </row>
    <row r="10" spans="1:10" ht="19.5" customHeight="1">
      <c r="A10" s="50" t="s">
        <v>2</v>
      </c>
      <c r="C10" s="76">
        <f>'[1]DEIXALLERIES'!M72</f>
        <v>9.16</v>
      </c>
      <c r="D10" s="57">
        <f>'[1]DEIXALLERIES'!M7</f>
        <v>0.3</v>
      </c>
      <c r="E10" s="57">
        <f>'[1]DEIXALLERIES'!M33</f>
        <v>0</v>
      </c>
      <c r="F10" s="57">
        <f>'[1]DEIXALLERIES'!M20</f>
        <v>12.02</v>
      </c>
      <c r="G10" s="77">
        <f>'[1]DEIXALLERIES'!M59</f>
        <v>3.11</v>
      </c>
      <c r="H10" s="77">
        <f>'[1]DEIXALLERIES'!M46</f>
        <v>0</v>
      </c>
      <c r="I10" s="78">
        <f t="shared" si="0"/>
        <v>24.59</v>
      </c>
      <c r="J10" s="2">
        <f>'[1]USUARIS DEIXALLERIES'!M8</f>
        <v>390</v>
      </c>
    </row>
    <row r="11" spans="1:10" ht="19.5" customHeight="1">
      <c r="A11" s="50" t="s">
        <v>3</v>
      </c>
      <c r="C11" s="76">
        <f>'[1]DEIXALLERIES'!M73</f>
        <v>0</v>
      </c>
      <c r="D11" s="57">
        <f>'[1]DEIXALLERIES'!M8</f>
        <v>0</v>
      </c>
      <c r="E11" s="57">
        <f>'[1]DEIXALLERIES'!M34</f>
        <v>0.86</v>
      </c>
      <c r="F11" s="57">
        <f>'[1]DEIXALLERIES'!M21</f>
        <v>13.34</v>
      </c>
      <c r="G11" s="77">
        <f>'[1]DEIXALLERIES'!M60</f>
        <v>4.18</v>
      </c>
      <c r="H11" s="77">
        <f>'[1]DEIXALLERIES'!M47</f>
        <v>0</v>
      </c>
      <c r="I11" s="78">
        <f>SUM(C11:H11)</f>
        <v>18.38</v>
      </c>
      <c r="J11" s="2">
        <f>'[1]USUARIS DEIXALLERIES'!M9</f>
        <v>381</v>
      </c>
    </row>
    <row r="12" spans="1:10" ht="19.5" customHeight="1">
      <c r="A12" s="50" t="s">
        <v>4</v>
      </c>
      <c r="C12" s="76">
        <f>'[1]DEIXALLERIES'!M74</f>
        <v>11</v>
      </c>
      <c r="D12" s="57">
        <f>'[1]DEIXALLERIES'!M9</f>
        <v>0</v>
      </c>
      <c r="E12" s="57">
        <f>'[1]DEIXALLERIES'!M35</f>
        <v>0</v>
      </c>
      <c r="F12" s="57">
        <f>'[1]DEIXALLERIES'!M22</f>
        <v>15.48</v>
      </c>
      <c r="G12" s="77">
        <f>'[1]DEIXALLERIES'!M61</f>
        <v>3.52</v>
      </c>
      <c r="H12" s="77">
        <f>'[1]DEIXALLERIES'!M48</f>
        <v>0</v>
      </c>
      <c r="I12" s="78">
        <f t="shared" si="0"/>
        <v>30</v>
      </c>
      <c r="J12" s="2">
        <f>'[1]USUARIS DEIXALLERIES'!M10</f>
        <v>366</v>
      </c>
    </row>
    <row r="13" spans="1:10" ht="19.5" customHeight="1">
      <c r="A13" s="50" t="s">
        <v>5</v>
      </c>
      <c r="C13" s="79">
        <f>'[1]DEIXALLERIES'!M75</f>
        <v>0</v>
      </c>
      <c r="D13" s="54">
        <f>'[1]DEIXALLERIES'!M10</f>
        <v>0.62</v>
      </c>
      <c r="E13" s="54">
        <f>'[1]DEIXALLERIES'!M36</f>
        <v>1.44</v>
      </c>
      <c r="F13" s="54">
        <f>'[1]DEIXALLERIES'!M23</f>
        <v>10.96</v>
      </c>
      <c r="G13" s="56">
        <f>'[1]DEIXALLERIES'!M62</f>
        <v>4.32</v>
      </c>
      <c r="H13" s="56">
        <f>'[1]DEIXALLERIES'!M49</f>
        <v>0.68</v>
      </c>
      <c r="I13" s="78">
        <f t="shared" si="0"/>
        <v>18.020000000000003</v>
      </c>
      <c r="J13" s="51">
        <f>'[1]USUARIS DEIXALLERIES'!M11</f>
        <v>315</v>
      </c>
    </row>
    <row r="14" spans="1:10" ht="19.5" customHeight="1">
      <c r="A14" s="50" t="s">
        <v>6</v>
      </c>
      <c r="C14" s="79">
        <f>'[1]DEIXALLERIES'!M76</f>
        <v>9.5</v>
      </c>
      <c r="D14" s="54">
        <f>'[1]DEIXALLERIES'!M11</f>
        <v>0.78</v>
      </c>
      <c r="E14" s="54">
        <f>'[1]DEIXALLERIES'!M37</f>
        <v>0</v>
      </c>
      <c r="F14" s="54">
        <f>'[1]DEIXALLERIES'!M24</f>
        <v>15.56</v>
      </c>
      <c r="G14" s="56">
        <f>'[1]DEIXALLERIES'!M63</f>
        <v>5.13</v>
      </c>
      <c r="H14" s="56">
        <f>'[1]DEIXALLERIES'!M50</f>
        <v>0.26</v>
      </c>
      <c r="I14" s="78">
        <f t="shared" si="0"/>
        <v>31.23</v>
      </c>
      <c r="J14" s="51">
        <f>'[1]USUARIS DEIXALLERIES'!M12</f>
        <v>343</v>
      </c>
    </row>
    <row r="15" spans="1:10" ht="19.5" customHeight="1">
      <c r="A15" s="50" t="s">
        <v>7</v>
      </c>
      <c r="C15" s="79">
        <f>'[1]DEIXALLERIES'!M77</f>
        <v>10.18</v>
      </c>
      <c r="D15" s="54">
        <f>'[1]DEIXALLERIES'!M12</f>
        <v>0</v>
      </c>
      <c r="E15" s="54">
        <f>'[1]DEIXALLERIES'!M38</f>
        <v>1.14</v>
      </c>
      <c r="F15" s="54">
        <f>'[1]DEIXALLERIES'!M25</f>
        <v>12.14</v>
      </c>
      <c r="G15" s="56">
        <f>'[1]DEIXALLERIES'!M64</f>
        <v>3.52</v>
      </c>
      <c r="H15" s="56">
        <f>'[1]DEIXALLERIES'!M51</f>
        <v>0.38</v>
      </c>
      <c r="I15" s="78">
        <f t="shared" si="0"/>
        <v>27.36</v>
      </c>
      <c r="J15" s="51">
        <f>'[1]USUARIS DEIXALLERIES'!M13</f>
        <v>177</v>
      </c>
    </row>
    <row r="16" spans="1:10" ht="19.5" customHeight="1">
      <c r="A16" s="50" t="s">
        <v>18</v>
      </c>
      <c r="C16" s="79">
        <f>'[1]DEIXALLERIES'!M78</f>
        <v>0</v>
      </c>
      <c r="D16" s="54">
        <f>'[1]DEIXALLERIES'!M13</f>
        <v>0</v>
      </c>
      <c r="E16" s="54">
        <f>'[1]DEIXALLERIES'!M39</f>
        <v>0</v>
      </c>
      <c r="F16" s="54">
        <f>'[1]DEIXALLERIES'!M26</f>
        <v>14.18</v>
      </c>
      <c r="G16" s="56">
        <f>'[1]DEIXALLERIES'!M65</f>
        <v>4.21</v>
      </c>
      <c r="H16" s="56">
        <f>'[1]DEIXALLERIES'!M52</f>
        <v>0</v>
      </c>
      <c r="I16" s="78">
        <f t="shared" si="0"/>
        <v>18.39</v>
      </c>
      <c r="J16" s="51">
        <f>'[1]USUARIS DEIXALLERIES'!M14</f>
        <v>302</v>
      </c>
    </row>
    <row r="17" spans="1:10" ht="19.5" customHeight="1">
      <c r="A17" s="50" t="s">
        <v>8</v>
      </c>
      <c r="C17" s="79">
        <f>'[1]DEIXALLERIES'!M79</f>
        <v>9.82</v>
      </c>
      <c r="D17" s="54">
        <f>'[1]DEIXALLERIES'!M14</f>
        <v>0</v>
      </c>
      <c r="E17" s="54">
        <f>'[1]DEIXALLERIES'!M40</f>
        <v>0</v>
      </c>
      <c r="F17" s="54">
        <f>'[1]DEIXALLERIES'!M27</f>
        <v>13.76</v>
      </c>
      <c r="G17" s="56">
        <f>'[1]DEIXALLERIES'!M66</f>
        <v>2.85</v>
      </c>
      <c r="H17" s="56">
        <f>'[1]DEIXALLERIES'!M53</f>
        <v>0</v>
      </c>
      <c r="I17" s="78">
        <f t="shared" si="0"/>
        <v>26.43</v>
      </c>
      <c r="J17" s="51">
        <f>'[1]USUARIS DEIXALLERIES'!M15</f>
        <v>344</v>
      </c>
    </row>
    <row r="18" spans="1:10" ht="19.5" customHeight="1">
      <c r="A18" s="50" t="s">
        <v>9</v>
      </c>
      <c r="C18" s="79">
        <f>'[1]DEIXALLERIES'!M80</f>
        <v>0</v>
      </c>
      <c r="D18" s="54">
        <f>'[1]DEIXALLERIES'!M15</f>
        <v>0.32</v>
      </c>
      <c r="E18" s="54">
        <f>'[1]DEIXALLERIES'!M41</f>
        <v>0</v>
      </c>
      <c r="F18" s="54">
        <f>'[1]DEIXALLERIES'!M28</f>
        <v>11.78</v>
      </c>
      <c r="G18" s="56">
        <f>'[1]DEIXALLERIES'!M67</f>
        <v>5.11</v>
      </c>
      <c r="H18" s="56">
        <f>'[1]DEIXALLERIES'!M54</f>
        <v>0</v>
      </c>
      <c r="I18" s="78">
        <f t="shared" si="0"/>
        <v>17.21</v>
      </c>
      <c r="J18" s="51">
        <f>'[1]USUARIS DEIXALLERIES'!M16</f>
        <v>256</v>
      </c>
    </row>
    <row r="19" spans="1:10" ht="19.5" customHeight="1" thickBot="1">
      <c r="A19" s="50" t="s">
        <v>10</v>
      </c>
      <c r="C19" s="80">
        <f>'[1]DEIXALLERIES'!M81</f>
        <v>0</v>
      </c>
      <c r="D19" s="81">
        <f>'[1]DEIXALLERIES'!M16</f>
        <v>0</v>
      </c>
      <c r="E19" s="81">
        <f>'[1]DEIXALLERIES'!M42</f>
        <v>1.18</v>
      </c>
      <c r="F19" s="81">
        <f>'[1]DEIXALLERIES'!M29</f>
        <v>13.16</v>
      </c>
      <c r="G19" s="82">
        <f>'[1]DEIXALLERIES'!M68</f>
        <v>4.95</v>
      </c>
      <c r="H19" s="82">
        <f>'[1]DEIXALLERIES'!M55</f>
        <v>0.52</v>
      </c>
      <c r="I19" s="83">
        <f t="shared" si="0"/>
        <v>19.81</v>
      </c>
      <c r="J19" s="52">
        <f>'[1]USUARIS DEIXALLERIES'!M17</f>
        <v>312</v>
      </c>
    </row>
    <row r="20" spans="1:10" ht="19.5" customHeight="1" thickBot="1">
      <c r="A20" s="4"/>
      <c r="C20" s="60"/>
      <c r="D20" s="60"/>
      <c r="E20" s="60"/>
      <c r="F20" s="60"/>
      <c r="G20" s="60"/>
      <c r="H20" s="60"/>
      <c r="I20" s="60"/>
      <c r="J20" s="7"/>
    </row>
    <row r="21" spans="1:10" ht="19.5" customHeight="1" thickBot="1">
      <c r="A21" s="32" t="s">
        <v>14</v>
      </c>
      <c r="C21" s="84">
        <f aca="true" t="shared" si="1" ref="C21:H21">SUM(C8:C19)</f>
        <v>60.66</v>
      </c>
      <c r="D21" s="85">
        <f t="shared" si="1"/>
        <v>2.4599999999999995</v>
      </c>
      <c r="E21" s="85">
        <f t="shared" si="1"/>
        <v>6.56</v>
      </c>
      <c r="F21" s="85">
        <f t="shared" si="1"/>
        <v>148.83999999999997</v>
      </c>
      <c r="G21" s="86">
        <f t="shared" si="1"/>
        <v>47.58</v>
      </c>
      <c r="H21" s="86">
        <f t="shared" si="1"/>
        <v>2.54</v>
      </c>
      <c r="I21" s="86">
        <f>SUM(I8:I19)</f>
        <v>268.64</v>
      </c>
      <c r="J21" s="53">
        <f>SUM(J8:J19)</f>
        <v>3895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F21" sqref="F21"/>
    </sheetView>
  </sheetViews>
  <sheetFormatPr defaultColWidth="11.421875" defaultRowHeight="15"/>
  <cols>
    <col min="1" max="1" width="23.00390625" style="87" customWidth="1"/>
    <col min="2" max="8" width="14.7109375" style="87" customWidth="1"/>
    <col min="9" max="16384" width="11.421875" style="87" customWidth="1"/>
  </cols>
  <sheetData>
    <row r="1" spans="1:8" ht="15.75" customHeight="1">
      <c r="A1" s="111" t="s">
        <v>19</v>
      </c>
      <c r="B1" s="112"/>
      <c r="C1" s="112"/>
      <c r="D1" s="112"/>
      <c r="E1" s="112"/>
      <c r="F1" s="112"/>
      <c r="G1" s="112"/>
      <c r="H1" s="113"/>
    </row>
    <row r="2" ht="15"/>
    <row r="3" spans="1:8" ht="21" customHeight="1">
      <c r="A3" s="114" t="s">
        <v>31</v>
      </c>
      <c r="B3" s="115"/>
      <c r="C3" s="115"/>
      <c r="D3" s="115"/>
      <c r="E3" s="115"/>
      <c r="F3" s="115"/>
      <c r="G3" s="115"/>
      <c r="H3" s="116"/>
    </row>
    <row r="4" spans="1:8" ht="24.75" customHeight="1">
      <c r="A4" s="88" t="s">
        <v>32</v>
      </c>
      <c r="B4" s="88" t="s">
        <v>33</v>
      </c>
      <c r="C4" s="88" t="s">
        <v>34</v>
      </c>
      <c r="D4" s="88" t="s">
        <v>35</v>
      </c>
      <c r="E4" s="88" t="s">
        <v>36</v>
      </c>
      <c r="F4" s="88" t="s">
        <v>37</v>
      </c>
      <c r="G4" s="88" t="s">
        <v>38</v>
      </c>
      <c r="H4" s="88" t="s">
        <v>39</v>
      </c>
    </row>
    <row r="5" spans="1:8" ht="24.75" customHeight="1">
      <c r="A5" s="89" t="s">
        <v>40</v>
      </c>
      <c r="B5" s="90"/>
      <c r="C5" s="91" t="s">
        <v>41</v>
      </c>
      <c r="D5" s="92"/>
      <c r="E5" s="93"/>
      <c r="F5" s="92"/>
      <c r="G5" s="94"/>
      <c r="H5" s="91" t="s">
        <v>41</v>
      </c>
    </row>
    <row r="6" spans="1:8" ht="24.75" customHeight="1">
      <c r="A6" s="89" t="s">
        <v>12</v>
      </c>
      <c r="B6" s="90"/>
      <c r="C6" s="92"/>
      <c r="D6" s="92"/>
      <c r="E6" s="95"/>
      <c r="F6" s="92"/>
      <c r="G6" s="94"/>
      <c r="H6" s="92"/>
    </row>
    <row r="7" spans="1:8" ht="24.75" customHeight="1">
      <c r="A7" s="89" t="s">
        <v>42</v>
      </c>
      <c r="B7" s="96"/>
      <c r="C7" s="92"/>
      <c r="D7" s="92"/>
      <c r="E7" s="97"/>
      <c r="F7" s="92"/>
      <c r="G7" s="98" t="s">
        <v>41</v>
      </c>
      <c r="H7" s="99"/>
    </row>
    <row r="8" spans="2:6" ht="15">
      <c r="B8" s="100"/>
      <c r="C8" s="100"/>
      <c r="D8" s="100"/>
      <c r="E8" s="100"/>
      <c r="F8" s="100"/>
    </row>
    <row r="9" spans="1:6" ht="15">
      <c r="A9" s="101" t="s">
        <v>43</v>
      </c>
      <c r="B9" s="100"/>
      <c r="C9" s="100"/>
      <c r="D9" s="100"/>
      <c r="E9" s="100"/>
      <c r="F9" s="100"/>
    </row>
    <row r="10" ht="15"/>
    <row r="11" ht="15"/>
    <row r="12" ht="15">
      <c r="A12" s="101" t="s">
        <v>44</v>
      </c>
    </row>
  </sheetData>
  <sheetProtection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2015-06-17T09:17:26Z</cp:lastPrinted>
  <dcterms:created xsi:type="dcterms:W3CDTF">2008-05-28T16:13:29Z</dcterms:created>
  <dcterms:modified xsi:type="dcterms:W3CDTF">2016-05-12T14:55:53Z</dcterms:modified>
  <cp:category/>
  <cp:version/>
  <cp:contentType/>
  <cp:contentStatus/>
</cp:coreProperties>
</file>