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90" windowWidth="15480" windowHeight="5940" activeTab="0"/>
  </bookViews>
  <sheets>
    <sheet name="RECOLLIDES" sheetId="1" r:id="rId1"/>
    <sheet name="RECOLLIDES I" sheetId="2" r:id="rId2"/>
    <sheet name="Deixalleria" sheetId="3" r:id="rId3"/>
    <sheet name="CALENDAR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<sst xmlns="http://schemas.openxmlformats.org/spreadsheetml/2006/main" count="86" uniqueCount="49">
  <si>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</si>
  <si>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</si>
  <si>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</si>
  <si>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</si>
  <si>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</si>
  <si>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</si>
  <si>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</si>
  <si>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</si>
  <si>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</si>
  <si>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</si>
  <si>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</si>
  <si>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</si>
  <si>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</si>
  <si>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</si>
  <si>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</si>
  <si>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</si>
  <si>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USUARIS/ES</t>
  </si>
  <si>
    <t>Papereres</t>
  </si>
  <si>
    <t>Setembre</t>
  </si>
  <si>
    <t>L'AMETLLA DEL VALLÈS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</si>
  <si>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</si>
  <si>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</si>
  <si>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</si>
  <si>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</si>
  <si>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</si>
  <si>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</si>
  <si>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</si>
  <si>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</si>
  <si>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</si>
  <si>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</si>
  <si>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Orgànica (Tn)</t>
  </si>
  <si>
    <t>Resta (Tn)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</si>
  <si>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</si>
  <si>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</si>
  <si>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</si>
  <si>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</si>
  <si>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</si>
  <si>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</si>
  <si>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</si>
  <si>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</si>
  <si>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</si>
  <si>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</si>
  <si>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parcial</t>
  </si>
  <si>
    <t>Envasos</t>
  </si>
  <si>
    <t>Vidre:  1 cop al mes</t>
  </si>
  <si>
    <t>* Subjecte a possibles modificacions respecte els dies festius</t>
  </si>
  <si>
    <t>SERVEI DE RECOLLIDA DE PAPER I CARTRÓ, ENVASOS LLEUGERS I VIDRE, 2015</t>
  </si>
  <si>
    <t>SERVEI DE RECOLLIDA D'ORGÀNICA, RESTA I VOLUMINOSOS, 2015</t>
  </si>
  <si>
    <t>SERVEI DE DEIXALLERIA,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</si>
</sst>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4" borderId="0" applyNumberFormat="0" applyBorder="0" applyAlignment="0" applyProtection="0"/>
    <xf numFmtId="0" fontId="43" fillId="18" borderId="1" applyNumberFormat="0" applyAlignment="0" applyProtection="0"/>
    <xf numFmtId="0" fontId="44" fillId="19" borderId="2" applyNumberFormat="0" applyAlignment="0" applyProtection="0"/>
    <xf numFmtId="0" fontId="45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6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9" fillId="18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52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1" fontId="6" fillId="0" borderId="1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1" fontId="2" fillId="0" borderId="11" xfId="0" applyNumberFormat="1" applyFont="1" applyBorder="1" applyAlignment="1" applyProtection="1">
      <alignment horizontal="center"/>
      <protection hidden="1"/>
    </xf>
    <xf numFmtId="1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6" fillId="0" borderId="25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4" fillId="34" borderId="17" xfId="0" applyNumberFormat="1" applyFont="1" applyFill="1" applyBorder="1" applyAlignment="1" applyProtection="1">
      <alignment horizontal="center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4" fontId="4" fillId="35" borderId="17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4" fillId="0" borderId="17" xfId="0" applyFont="1" applyFill="1" applyBorder="1" applyAlignment="1" applyProtection="1">
      <alignment horizontal="center" vertical="center"/>
      <protection hidden="1"/>
    </xf>
    <xf numFmtId="4" fontId="4" fillId="0" borderId="17" xfId="0" applyNumberFormat="1" applyFont="1" applyFill="1" applyBorder="1" applyAlignment="1" applyProtection="1">
      <alignment horizontal="center"/>
      <protection hidden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50" fillId="0" borderId="19" xfId="0" applyFont="1" applyFill="1" applyBorder="1" applyAlignment="1">
      <alignment vertical="center"/>
    </xf>
    <xf numFmtId="0" fontId="41" fillId="36" borderId="19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4" fillId="36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1" fillId="0" borderId="19" xfId="0" applyFont="1" applyFill="1" applyBorder="1" applyAlignment="1">
      <alignment horizontal="center" vertical="center"/>
    </xf>
    <xf numFmtId="0" fontId="41" fillId="37" borderId="19" xfId="0" applyFont="1" applyFill="1" applyBorder="1" applyAlignment="1">
      <alignment horizontal="center" vertical="center"/>
    </xf>
    <xf numFmtId="0" fontId="0" fillId="37" borderId="19" xfId="0" applyFill="1" applyBorder="1" applyAlignment="1">
      <alignment vertical="center"/>
    </xf>
    <xf numFmtId="0" fontId="52" fillId="38" borderId="1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29" xfId="0" applyFont="1" applyFill="1" applyBorder="1" applyAlignment="1" applyProtection="1">
      <alignment horizontal="center"/>
      <protection hidden="1"/>
    </xf>
    <xf numFmtId="0" fontId="4" fillId="31" borderId="30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29" xfId="0" applyFont="1" applyFill="1" applyBorder="1" applyAlignment="1" applyProtection="1">
      <alignment horizontal="center"/>
      <protection hidden="1"/>
    </xf>
    <xf numFmtId="0" fontId="4" fillId="32" borderId="30" xfId="0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29" xfId="0" applyFont="1" applyFill="1" applyBorder="1" applyAlignment="1" applyProtection="1">
      <alignment horizontal="center"/>
      <protection hidden="1"/>
    </xf>
    <xf numFmtId="0" fontId="7" fillId="29" borderId="30" xfId="0" applyFont="1" applyFill="1" applyBorder="1" applyAlignment="1" applyProtection="1">
      <alignment horizontal="center"/>
      <protection hidden="1"/>
    </xf>
    <xf numFmtId="0" fontId="54" fillId="39" borderId="21" xfId="0" applyFont="1" applyFill="1" applyBorder="1" applyAlignment="1">
      <alignment horizontal="center" vertical="center"/>
    </xf>
    <xf numFmtId="0" fontId="54" fillId="39" borderId="31" xfId="0" applyFont="1" applyFill="1" applyBorder="1" applyAlignment="1">
      <alignment horizontal="center" vertical="center"/>
    </xf>
    <xf numFmtId="0" fontId="54" fillId="39" borderId="32" xfId="0" applyFont="1" applyFill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05"/>
          <c:w val="0.916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25336915"/>
        <c:axId val="33549284"/>
      </c:barChart>
      <c:catAx>
        <c:axId val="2533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49284"/>
        <c:crosses val="autoZero"/>
        <c:auto val="1"/>
        <c:lblOffset val="100"/>
        <c:tickLblSkip val="1"/>
        <c:noMultiLvlLbl val="0"/>
      </c:catAx>
      <c:valAx>
        <c:axId val="335492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69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565"/>
          <c:w val="0.853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33302181"/>
        <c:axId val="21194134"/>
      </c:barChart>
      <c:catAx>
        <c:axId val="3330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94134"/>
        <c:crosses val="autoZero"/>
        <c:auto val="1"/>
        <c:lblOffset val="100"/>
        <c:tickLblSkip val="1"/>
        <c:noMultiLvlLbl val="0"/>
      </c:catAx>
      <c:valAx>
        <c:axId val="211941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02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225"/>
          <c:w val="0.916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31879607"/>
        <c:axId val="18596872"/>
      </c:barChart>
      <c:catAx>
        <c:axId val="3187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96872"/>
        <c:crosses val="autoZero"/>
        <c:auto val="1"/>
        <c:lblOffset val="100"/>
        <c:tickLblSkip val="1"/>
        <c:noMultiLvlLbl val="0"/>
      </c:catAx>
      <c:valAx>
        <c:axId val="185968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79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17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83"/>
          <c:w val="0.931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38831497"/>
        <c:axId val="23695162"/>
      </c:barChart>
      <c:catAx>
        <c:axId val="3883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95162"/>
        <c:crosses val="autoZero"/>
        <c:auto val="1"/>
        <c:lblOffset val="100"/>
        <c:tickLblSkip val="1"/>
        <c:noMultiLvlLbl val="0"/>
      </c:catAx>
      <c:valAx>
        <c:axId val="236951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31497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0.02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82"/>
          <c:w val="0.924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20212251"/>
        <c:axId val="50876204"/>
      </c:barChart>
      <c:catAx>
        <c:axId val="2021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76204"/>
        <c:crosses val="autoZero"/>
        <c:auto val="1"/>
        <c:lblOffset val="100"/>
        <c:tickLblSkip val="1"/>
        <c:noMultiLvlLbl val="0"/>
      </c:catAx>
      <c:valAx>
        <c:axId val="50876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12251"/>
        <c:crossesAt val="1"/>
        <c:crossBetween val="between"/>
        <c:dispUnits/>
        <c:majorUnit val="25"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VOLUMINOSOS</a:t>
            </a:r>
          </a:p>
        </c:rich>
      </c:tx>
      <c:layout>
        <c:manualLayout>
          <c:xMode val="factor"/>
          <c:yMode val="factor"/>
          <c:x val="0.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08125"/>
          <c:w val="0.9102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I'!$G$8:$G$19</c:f>
              <c:numCache/>
            </c:numRef>
          </c:val>
        </c:ser>
        <c:gapWidth val="55"/>
        <c:axId val="9906029"/>
        <c:axId val="15633374"/>
      </c:barChart>
      <c:catAx>
        <c:axId val="990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33374"/>
        <c:crosses val="autoZero"/>
        <c:auto val="1"/>
        <c:lblOffset val="100"/>
        <c:tickLblSkip val="1"/>
        <c:noMultiLvlLbl val="0"/>
      </c:catAx>
      <c:valAx>
        <c:axId val="156333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906029"/>
        <c:crossesAt val="1"/>
        <c:crossBetween val="between"/>
        <c:dispUnits/>
        <c:majorUnit val="2"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1"/>
          <c:w val="0.896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27837823"/>
        <c:axId val="21876048"/>
      </c:barChart>
      <c:catAx>
        <c:axId val="27837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76048"/>
        <c:crosses val="autoZero"/>
        <c:auto val="1"/>
        <c:lblOffset val="100"/>
        <c:tickLblSkip val="1"/>
        <c:noMultiLvlLbl val="0"/>
      </c:catAx>
      <c:valAx>
        <c:axId val="218760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37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8"/>
          <c:w val="0.964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65293393"/>
        <c:axId val="45259650"/>
      </c:barChart>
      <c:catAx>
        <c:axId val="6529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59650"/>
        <c:crosses val="autoZero"/>
        <c:auto val="1"/>
        <c:lblOffset val="100"/>
        <c:tickLblSkip val="1"/>
        <c:noMultiLvlLbl val="0"/>
      </c:catAx>
      <c:valAx>
        <c:axId val="452596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65293393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24</xdr:row>
      <xdr:rowOff>9525</xdr:rowOff>
    </xdr:from>
    <xdr:to>
      <xdr:col>5</xdr:col>
      <xdr:colOff>114300</xdr:colOff>
      <xdr:row>39</xdr:row>
      <xdr:rowOff>9525</xdr:rowOff>
    </xdr:to>
    <xdr:graphicFrame>
      <xdr:nvGraphicFramePr>
        <xdr:cNvPr id="1" name="Chart 10"/>
        <xdr:cNvGraphicFramePr/>
      </xdr:nvGraphicFramePr>
      <xdr:xfrm>
        <a:off x="485775" y="6076950"/>
        <a:ext cx="54197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24</xdr:row>
      <xdr:rowOff>0</xdr:rowOff>
    </xdr:from>
    <xdr:to>
      <xdr:col>11</xdr:col>
      <xdr:colOff>28575</xdr:colOff>
      <xdr:row>39</xdr:row>
      <xdr:rowOff>9525</xdr:rowOff>
    </xdr:to>
    <xdr:graphicFrame>
      <xdr:nvGraphicFramePr>
        <xdr:cNvPr id="2" name="Chart 10"/>
        <xdr:cNvGraphicFramePr/>
      </xdr:nvGraphicFramePr>
      <xdr:xfrm>
        <a:off x="6305550" y="6067425"/>
        <a:ext cx="50006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5</xdr:row>
      <xdr:rowOff>0</xdr:rowOff>
    </xdr:from>
    <xdr:to>
      <xdr:col>13</xdr:col>
      <xdr:colOff>533400</xdr:colOff>
      <xdr:row>19</xdr:row>
      <xdr:rowOff>152400</xdr:rowOff>
    </xdr:to>
    <xdr:graphicFrame>
      <xdr:nvGraphicFramePr>
        <xdr:cNvPr id="3" name="Chart 10"/>
        <xdr:cNvGraphicFramePr/>
      </xdr:nvGraphicFramePr>
      <xdr:xfrm>
        <a:off x="8286750" y="1238250"/>
        <a:ext cx="499110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T4">
            <v>6712.87</v>
          </cell>
        </row>
        <row r="5">
          <cell r="T5">
            <v>6180.62</v>
          </cell>
        </row>
        <row r="6">
          <cell r="T6">
            <v>7664.28</v>
          </cell>
        </row>
        <row r="7">
          <cell r="T7">
            <v>7426.71</v>
          </cell>
        </row>
        <row r="8">
          <cell r="T8">
            <v>7614.59</v>
          </cell>
        </row>
        <row r="9">
          <cell r="T9">
            <v>7898.72</v>
          </cell>
        </row>
        <row r="10">
          <cell r="T10">
            <v>8180.65</v>
          </cell>
        </row>
        <row r="11">
          <cell r="T11">
            <v>9027.98</v>
          </cell>
        </row>
        <row r="12">
          <cell r="T12">
            <v>9655.48</v>
          </cell>
        </row>
        <row r="13">
          <cell r="T13">
            <v>7161.2</v>
          </cell>
        </row>
        <row r="14">
          <cell r="T14">
            <v>6861.11</v>
          </cell>
        </row>
        <row r="15">
          <cell r="T15">
            <v>11500.3</v>
          </cell>
        </row>
        <row r="17">
          <cell r="T17">
            <v>1168.55</v>
          </cell>
        </row>
        <row r="18">
          <cell r="T18">
            <v>312.86</v>
          </cell>
        </row>
        <row r="19">
          <cell r="T19">
            <v>898</v>
          </cell>
        </row>
        <row r="20">
          <cell r="T20">
            <v>560.29</v>
          </cell>
        </row>
        <row r="21">
          <cell r="T21">
            <v>674</v>
          </cell>
        </row>
        <row r="22">
          <cell r="T22">
            <v>950</v>
          </cell>
        </row>
        <row r="23">
          <cell r="T23">
            <v>290</v>
          </cell>
        </row>
        <row r="24">
          <cell r="T24">
            <v>284.04</v>
          </cell>
        </row>
        <row r="25">
          <cell r="T25">
            <v>383.54</v>
          </cell>
        </row>
        <row r="26">
          <cell r="T26">
            <v>567.78</v>
          </cell>
        </row>
        <row r="27">
          <cell r="T27">
            <v>390</v>
          </cell>
        </row>
        <row r="28">
          <cell r="T28">
            <v>546.97</v>
          </cell>
        </row>
        <row r="70">
          <cell r="T70">
            <v>6857.88</v>
          </cell>
        </row>
        <row r="71">
          <cell r="T71">
            <v>6174.97</v>
          </cell>
        </row>
        <row r="72">
          <cell r="T72">
            <v>6292.04</v>
          </cell>
        </row>
        <row r="73">
          <cell r="T73">
            <v>7301.66</v>
          </cell>
        </row>
        <row r="74">
          <cell r="T74">
            <v>6864.78</v>
          </cell>
        </row>
        <row r="75">
          <cell r="T75">
            <v>7915.43</v>
          </cell>
        </row>
        <row r="76">
          <cell r="T76">
            <v>7935.74</v>
          </cell>
        </row>
        <row r="77">
          <cell r="T77">
            <v>5334.09</v>
          </cell>
        </row>
        <row r="78">
          <cell r="T78">
            <v>7860.95</v>
          </cell>
        </row>
        <row r="79">
          <cell r="T79">
            <v>7122.38</v>
          </cell>
        </row>
        <row r="80">
          <cell r="T80">
            <v>6097.84</v>
          </cell>
        </row>
        <row r="81">
          <cell r="T81">
            <v>8609.42</v>
          </cell>
        </row>
        <row r="83">
          <cell r="T83">
            <v>53.79</v>
          </cell>
        </row>
        <row r="85">
          <cell r="T85">
            <v>41.84</v>
          </cell>
        </row>
        <row r="86">
          <cell r="T86">
            <v>34.19</v>
          </cell>
        </row>
        <row r="87">
          <cell r="T87">
            <v>47.78</v>
          </cell>
        </row>
        <row r="88">
          <cell r="T88">
            <v>24.65</v>
          </cell>
        </row>
        <row r="89">
          <cell r="T89">
            <v>106.88</v>
          </cell>
        </row>
        <row r="91">
          <cell r="T91">
            <v>36.77</v>
          </cell>
        </row>
        <row r="92">
          <cell r="T92">
            <v>20</v>
          </cell>
        </row>
        <row r="94">
          <cell r="T94">
            <v>57.87</v>
          </cell>
        </row>
        <row r="110">
          <cell r="T110">
            <v>21617.33</v>
          </cell>
        </row>
        <row r="111">
          <cell r="T111">
            <v>8614.84</v>
          </cell>
        </row>
        <row r="112">
          <cell r="T112">
            <v>12268.91</v>
          </cell>
        </row>
        <row r="113">
          <cell r="T113">
            <v>15239.54</v>
          </cell>
        </row>
        <row r="114">
          <cell r="T114">
            <v>13050.86</v>
          </cell>
        </row>
        <row r="115">
          <cell r="T115">
            <v>7343.74</v>
          </cell>
        </row>
        <row r="116">
          <cell r="T116">
            <v>11099.61</v>
          </cell>
        </row>
        <row r="117">
          <cell r="T117">
            <v>16146.61</v>
          </cell>
        </row>
        <row r="118">
          <cell r="T118">
            <v>13987.59</v>
          </cell>
        </row>
        <row r="119">
          <cell r="T119">
            <v>10959.59</v>
          </cell>
        </row>
        <row r="120">
          <cell r="T120">
            <v>9659.41</v>
          </cell>
        </row>
        <row r="121">
          <cell r="T121">
            <v>13794.67</v>
          </cell>
        </row>
        <row r="124">
          <cell r="T124">
            <v>254.29</v>
          </cell>
        </row>
        <row r="125">
          <cell r="T125">
            <v>546.11</v>
          </cell>
        </row>
        <row r="126">
          <cell r="T126">
            <v>625.56</v>
          </cell>
        </row>
        <row r="127">
          <cell r="T127">
            <v>604.38</v>
          </cell>
        </row>
        <row r="128">
          <cell r="T128">
            <v>446</v>
          </cell>
        </row>
        <row r="129">
          <cell r="T129">
            <v>392.31</v>
          </cell>
        </row>
        <row r="130">
          <cell r="T130">
            <v>570.78</v>
          </cell>
        </row>
        <row r="132">
          <cell r="T132">
            <v>256.76</v>
          </cell>
        </row>
        <row r="133">
          <cell r="T133">
            <v>218.18</v>
          </cell>
        </row>
        <row r="134">
          <cell r="T134">
            <v>520.19</v>
          </cell>
        </row>
        <row r="137">
          <cell r="T137">
            <v>25640</v>
          </cell>
        </row>
        <row r="138">
          <cell r="T138">
            <v>19680</v>
          </cell>
        </row>
        <row r="139">
          <cell r="T139">
            <v>26840</v>
          </cell>
        </row>
        <row r="140">
          <cell r="T140">
            <v>33880</v>
          </cell>
        </row>
        <row r="141">
          <cell r="T141">
            <v>35380</v>
          </cell>
        </row>
        <row r="142">
          <cell r="T142">
            <v>31700</v>
          </cell>
        </row>
        <row r="143">
          <cell r="T143">
            <v>30400</v>
          </cell>
        </row>
        <row r="144">
          <cell r="T144">
            <v>37980</v>
          </cell>
        </row>
        <row r="145">
          <cell r="T145">
            <v>29280</v>
          </cell>
        </row>
        <row r="146">
          <cell r="T146">
            <v>29640</v>
          </cell>
        </row>
        <row r="147">
          <cell r="T147">
            <v>27600</v>
          </cell>
        </row>
        <row r="148">
          <cell r="T148">
            <v>26060</v>
          </cell>
        </row>
        <row r="151">
          <cell r="T151">
            <v>208400</v>
          </cell>
        </row>
        <row r="152">
          <cell r="T152">
            <v>182920</v>
          </cell>
        </row>
        <row r="153">
          <cell r="T153">
            <v>205900</v>
          </cell>
        </row>
        <row r="154">
          <cell r="T154">
            <v>226500</v>
          </cell>
        </row>
        <row r="155">
          <cell r="T155">
            <v>222680</v>
          </cell>
        </row>
        <row r="156">
          <cell r="T156">
            <v>237560</v>
          </cell>
        </row>
        <row r="157">
          <cell r="T157">
            <v>243338.64</v>
          </cell>
        </row>
        <row r="158">
          <cell r="T158">
            <v>230920</v>
          </cell>
        </row>
        <row r="159">
          <cell r="T159">
            <v>219120</v>
          </cell>
        </row>
        <row r="160">
          <cell r="T160">
            <v>207900</v>
          </cell>
        </row>
        <row r="161">
          <cell r="T161">
            <v>204720</v>
          </cell>
        </row>
        <row r="162">
          <cell r="T162">
            <v>215120</v>
          </cell>
        </row>
        <row r="165">
          <cell r="T165">
            <v>3719</v>
          </cell>
        </row>
        <row r="166">
          <cell r="T166">
            <v>5265</v>
          </cell>
        </row>
        <row r="167">
          <cell r="T167">
            <v>9632</v>
          </cell>
        </row>
        <row r="168">
          <cell r="T168">
            <v>9655</v>
          </cell>
        </row>
        <row r="169">
          <cell r="T169">
            <v>8288</v>
          </cell>
        </row>
        <row r="170">
          <cell r="T170">
            <v>6653</v>
          </cell>
        </row>
        <row r="171">
          <cell r="T171">
            <v>6048</v>
          </cell>
        </row>
        <row r="172">
          <cell r="T172">
            <v>6273</v>
          </cell>
        </row>
        <row r="173">
          <cell r="T173">
            <v>5668</v>
          </cell>
        </row>
        <row r="174">
          <cell r="T174">
            <v>5242</v>
          </cell>
        </row>
        <row r="175">
          <cell r="T175">
            <v>5131</v>
          </cell>
        </row>
        <row r="176">
          <cell r="T176">
            <v>4458</v>
          </cell>
        </row>
      </sheetData>
      <sheetData sheetId="1">
        <row r="11">
          <cell r="C11">
            <v>0.74</v>
          </cell>
        </row>
        <row r="12">
          <cell r="C12">
            <v>0.72</v>
          </cell>
        </row>
        <row r="13">
          <cell r="C13">
            <v>1.92</v>
          </cell>
        </row>
        <row r="16">
          <cell r="C16">
            <v>0.66</v>
          </cell>
        </row>
        <row r="18">
          <cell r="C18">
            <v>8.08</v>
          </cell>
        </row>
        <row r="19">
          <cell r="C19">
            <v>6.54</v>
          </cell>
        </row>
        <row r="20">
          <cell r="C20">
            <v>7.8</v>
          </cell>
        </row>
        <row r="21">
          <cell r="C21">
            <v>12.43</v>
          </cell>
        </row>
        <row r="22">
          <cell r="C22">
            <v>10.22</v>
          </cell>
        </row>
        <row r="23">
          <cell r="C23">
            <v>10.32</v>
          </cell>
        </row>
        <row r="24">
          <cell r="C24">
            <v>14.94</v>
          </cell>
        </row>
        <row r="25">
          <cell r="C25">
            <v>10.76</v>
          </cell>
        </row>
        <row r="26">
          <cell r="C26">
            <v>10.58</v>
          </cell>
        </row>
        <row r="27">
          <cell r="C27">
            <v>8.06</v>
          </cell>
        </row>
        <row r="28">
          <cell r="C28">
            <v>7.56</v>
          </cell>
        </row>
        <row r="29">
          <cell r="C29">
            <v>5.03</v>
          </cell>
        </row>
        <row r="31">
          <cell r="C31">
            <v>2.1</v>
          </cell>
        </row>
        <row r="32">
          <cell r="C32">
            <v>2.68</v>
          </cell>
        </row>
        <row r="33">
          <cell r="C33">
            <v>1.88</v>
          </cell>
        </row>
        <row r="34">
          <cell r="C34">
            <v>3.26</v>
          </cell>
        </row>
        <row r="35">
          <cell r="C35">
            <v>3.32</v>
          </cell>
        </row>
        <row r="36">
          <cell r="C36">
            <v>2.16</v>
          </cell>
        </row>
        <row r="37">
          <cell r="C37">
            <v>3.7</v>
          </cell>
        </row>
        <row r="38">
          <cell r="C38">
            <v>3.2</v>
          </cell>
        </row>
        <row r="39">
          <cell r="C39">
            <v>1.42</v>
          </cell>
        </row>
        <row r="40">
          <cell r="C40">
            <v>2.36</v>
          </cell>
        </row>
        <row r="41">
          <cell r="C41">
            <v>1.12</v>
          </cell>
        </row>
        <row r="42">
          <cell r="C42">
            <v>1.7</v>
          </cell>
        </row>
        <row r="44">
          <cell r="C44">
            <v>12.32</v>
          </cell>
        </row>
        <row r="45">
          <cell r="C45">
            <v>10.64</v>
          </cell>
        </row>
        <row r="46">
          <cell r="C46">
            <v>11.6</v>
          </cell>
        </row>
        <row r="47">
          <cell r="C47">
            <v>8.4</v>
          </cell>
        </row>
        <row r="48">
          <cell r="C48">
            <v>10.08</v>
          </cell>
        </row>
        <row r="49">
          <cell r="C49">
            <v>10.08</v>
          </cell>
        </row>
        <row r="50">
          <cell r="C50">
            <v>9.64</v>
          </cell>
        </row>
        <row r="51">
          <cell r="C51">
            <v>10.64</v>
          </cell>
        </row>
        <row r="52">
          <cell r="C52">
            <v>8.96</v>
          </cell>
        </row>
        <row r="53">
          <cell r="C53">
            <v>10.08</v>
          </cell>
        </row>
        <row r="54">
          <cell r="C54">
            <v>11.38</v>
          </cell>
        </row>
        <row r="55">
          <cell r="C55">
            <v>8.96</v>
          </cell>
        </row>
        <row r="57">
          <cell r="C57">
            <v>8.36</v>
          </cell>
        </row>
        <row r="58">
          <cell r="C58">
            <v>12.14</v>
          </cell>
        </row>
        <row r="59">
          <cell r="C59">
            <v>9.88</v>
          </cell>
        </row>
        <row r="60">
          <cell r="C60">
            <v>24.22</v>
          </cell>
        </row>
        <row r="61">
          <cell r="C61">
            <v>10.68</v>
          </cell>
        </row>
        <row r="62">
          <cell r="C62">
            <v>12.07</v>
          </cell>
        </row>
        <row r="63">
          <cell r="C63">
            <v>15.14</v>
          </cell>
        </row>
        <row r="64">
          <cell r="C64">
            <v>11.85</v>
          </cell>
        </row>
        <row r="65">
          <cell r="C65">
            <v>14.85</v>
          </cell>
        </row>
        <row r="66">
          <cell r="C66">
            <v>11.22</v>
          </cell>
        </row>
        <row r="67">
          <cell r="C67">
            <v>12.63</v>
          </cell>
        </row>
        <row r="68">
          <cell r="C68">
            <v>8.28</v>
          </cell>
        </row>
        <row r="70">
          <cell r="C70">
            <v>19.08</v>
          </cell>
        </row>
        <row r="71">
          <cell r="C71">
            <v>19.54</v>
          </cell>
        </row>
        <row r="72">
          <cell r="C72">
            <v>28.34</v>
          </cell>
        </row>
        <row r="73">
          <cell r="C73">
            <v>18.66</v>
          </cell>
        </row>
        <row r="74">
          <cell r="C74">
            <v>20.76</v>
          </cell>
        </row>
        <row r="75">
          <cell r="C75">
            <v>16.4</v>
          </cell>
        </row>
        <row r="76">
          <cell r="C76">
            <v>13.68</v>
          </cell>
        </row>
        <row r="77">
          <cell r="C77">
            <v>13.76</v>
          </cell>
        </row>
        <row r="78">
          <cell r="C78">
            <v>21.92</v>
          </cell>
        </row>
        <row r="79">
          <cell r="C79">
            <v>24.22</v>
          </cell>
        </row>
        <row r="80">
          <cell r="C80">
            <v>19.36</v>
          </cell>
        </row>
        <row r="81">
          <cell r="C81">
            <v>12.16</v>
          </cell>
        </row>
      </sheetData>
      <sheetData sheetId="2">
        <row r="6">
          <cell r="C6">
            <v>810</v>
          </cell>
        </row>
        <row r="7">
          <cell r="C7">
            <v>726</v>
          </cell>
        </row>
        <row r="8">
          <cell r="C8">
            <v>821</v>
          </cell>
        </row>
        <row r="9">
          <cell r="C9">
            <v>913</v>
          </cell>
        </row>
        <row r="10">
          <cell r="C10">
            <v>906</v>
          </cell>
        </row>
        <row r="11">
          <cell r="C11">
            <v>806</v>
          </cell>
        </row>
        <row r="12">
          <cell r="C12">
            <v>1010</v>
          </cell>
        </row>
        <row r="13">
          <cell r="C13">
            <v>751</v>
          </cell>
        </row>
        <row r="14">
          <cell r="C14">
            <v>838</v>
          </cell>
        </row>
        <row r="15">
          <cell r="C15">
            <v>881</v>
          </cell>
        </row>
        <row r="16">
          <cell r="C16">
            <v>849</v>
          </cell>
        </row>
        <row r="17">
          <cell r="C17">
            <v>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A3" sqref="A3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9" width="18.7109375" style="7" customWidth="1"/>
    <col min="10" max="10" width="14.8515625" style="7" customWidth="1"/>
    <col min="11" max="11" width="12.8515625" style="7" customWidth="1"/>
    <col min="12" max="12" width="18.710937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19</v>
      </c>
      <c r="D2" s="6"/>
    </row>
    <row r="3" spans="1:2" ht="19.5" customHeight="1">
      <c r="A3" s="8"/>
      <c r="B3" s="8"/>
    </row>
    <row r="4" ht="19.5" customHeight="1">
      <c r="C4" s="9" t="s">
        <v>46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110" t="s">
        <v>20</v>
      </c>
      <c r="D6" s="111"/>
      <c r="E6" s="111"/>
      <c r="F6" s="112"/>
      <c r="H6" s="104" t="s">
        <v>21</v>
      </c>
      <c r="I6" s="105"/>
      <c r="J6" s="106"/>
      <c r="K6" s="10"/>
      <c r="L6" s="107" t="s">
        <v>22</v>
      </c>
      <c r="M6" s="108"/>
      <c r="N6" s="109"/>
      <c r="O6" s="10"/>
      <c r="P6" s="4"/>
      <c r="R6" s="7"/>
      <c r="S6" s="4"/>
      <c r="T6" s="4"/>
    </row>
    <row r="7" spans="1:15" s="12" customFormat="1" ht="33" customHeight="1" thickBot="1">
      <c r="A7" s="11"/>
      <c r="C7" s="13" t="s">
        <v>11</v>
      </c>
      <c r="D7" s="14" t="s">
        <v>12</v>
      </c>
      <c r="E7" s="14" t="s">
        <v>17</v>
      </c>
      <c r="F7" s="15" t="s">
        <v>14</v>
      </c>
      <c r="G7" s="16"/>
      <c r="H7" s="17" t="s">
        <v>11</v>
      </c>
      <c r="I7" s="18" t="s">
        <v>13</v>
      </c>
      <c r="J7" s="19" t="s">
        <v>15</v>
      </c>
      <c r="K7" s="20"/>
      <c r="L7" s="21" t="s">
        <v>11</v>
      </c>
      <c r="M7" s="22" t="s">
        <v>13</v>
      </c>
      <c r="N7" s="23" t="s">
        <v>15</v>
      </c>
      <c r="O7" s="24"/>
    </row>
    <row r="8" spans="1:20" ht="19.5" customHeight="1" thickBot="1">
      <c r="A8" s="25"/>
      <c r="K8" s="4"/>
      <c r="M8" s="7"/>
      <c r="O8" s="4"/>
      <c r="P8" s="4"/>
      <c r="Q8" s="4"/>
      <c r="S8" s="4"/>
      <c r="T8" s="4"/>
    </row>
    <row r="9" spans="1:20" ht="19.5" customHeight="1">
      <c r="A9" s="26" t="s">
        <v>0</v>
      </c>
      <c r="C9" s="50">
        <f>('[1]Recollides'!T4)/1000</f>
        <v>6.71287</v>
      </c>
      <c r="D9" s="50">
        <f>('[1]Recollides'!T17)/1000</f>
        <v>1.16855</v>
      </c>
      <c r="E9" s="50">
        <f>('[1]Recollides'!T30)/1000</f>
        <v>0</v>
      </c>
      <c r="F9" s="50">
        <f aca="true" t="shared" si="0" ref="F9:F20">SUM(C9:E9)</f>
        <v>7.881419999999999</v>
      </c>
      <c r="G9" s="51"/>
      <c r="H9" s="52">
        <f>('[1]Recollides'!T70)/1000</f>
        <v>6.85788</v>
      </c>
      <c r="I9" s="53">
        <f>('[1]Recollides'!T83)/1000</f>
        <v>0.05379</v>
      </c>
      <c r="J9" s="50">
        <f>SUM(H9:I9)</f>
        <v>6.91167</v>
      </c>
      <c r="K9" s="54"/>
      <c r="L9" s="50">
        <f>('[1]Recollides'!T110)/1000</f>
        <v>21.617330000000003</v>
      </c>
      <c r="M9" s="53">
        <f>('[1]Recollides'!T123)/1000</f>
        <v>0</v>
      </c>
      <c r="N9" s="50">
        <f>SUM(L9:M9)</f>
        <v>21.617330000000003</v>
      </c>
      <c r="O9" s="27"/>
      <c r="P9" s="4"/>
      <c r="Q9" s="4"/>
      <c r="S9" s="4"/>
      <c r="T9" s="4"/>
    </row>
    <row r="10" spans="1:20" ht="19.5" customHeight="1">
      <c r="A10" s="28" t="s">
        <v>1</v>
      </c>
      <c r="C10" s="50">
        <f>('[1]Recollides'!T5)/1000</f>
        <v>6.18062</v>
      </c>
      <c r="D10" s="50">
        <f>('[1]Recollides'!T18)/1000</f>
        <v>0.31286</v>
      </c>
      <c r="E10" s="50">
        <f>('[1]Recollides'!T31)/1000</f>
        <v>0</v>
      </c>
      <c r="F10" s="50">
        <f t="shared" si="0"/>
        <v>6.49348</v>
      </c>
      <c r="G10" s="51"/>
      <c r="H10" s="52">
        <f>('[1]Recollides'!T71)/1000</f>
        <v>6.17497</v>
      </c>
      <c r="I10" s="53">
        <f>('[1]Recollides'!T84)/1000</f>
        <v>0</v>
      </c>
      <c r="J10" s="50">
        <f>SUM(H10:I10)</f>
        <v>6.17497</v>
      </c>
      <c r="K10" s="54"/>
      <c r="L10" s="50">
        <f>('[1]Recollides'!T111)/1000</f>
        <v>8.614840000000001</v>
      </c>
      <c r="M10" s="53">
        <f>('[1]Recollides'!T124)/1000</f>
        <v>0.25429</v>
      </c>
      <c r="N10" s="50">
        <f>SUM(L10:M10)</f>
        <v>8.86913</v>
      </c>
      <c r="O10" s="27"/>
      <c r="P10" s="4"/>
      <c r="Q10" s="4"/>
      <c r="S10" s="4"/>
      <c r="T10" s="4"/>
    </row>
    <row r="11" spans="1:20" ht="19.5" customHeight="1">
      <c r="A11" s="28" t="s">
        <v>2</v>
      </c>
      <c r="C11" s="50">
        <f>('[1]Recollides'!T6)/1000</f>
        <v>7.66428</v>
      </c>
      <c r="D11" s="50">
        <f>('[1]Recollides'!T19)/1000</f>
        <v>0.898</v>
      </c>
      <c r="E11" s="50">
        <f>('[1]Recollides'!T32)/1000</f>
        <v>0</v>
      </c>
      <c r="F11" s="50">
        <f t="shared" si="0"/>
        <v>8.56228</v>
      </c>
      <c r="G11" s="51"/>
      <c r="H11" s="52">
        <f>('[1]Recollides'!T72)/1000</f>
        <v>6.29204</v>
      </c>
      <c r="I11" s="53">
        <f>('[1]Recollides'!T85)/1000</f>
        <v>0.04184</v>
      </c>
      <c r="J11" s="50">
        <f>SUM(H11:I11)</f>
        <v>6.33388</v>
      </c>
      <c r="K11" s="54"/>
      <c r="L11" s="50">
        <f>('[1]Recollides'!T112)/1000</f>
        <v>12.26891</v>
      </c>
      <c r="M11" s="53">
        <f>('[1]Recollides'!T125)/1000</f>
        <v>0.54611</v>
      </c>
      <c r="N11" s="50">
        <f>SUM(L11:M11)</f>
        <v>12.81502</v>
      </c>
      <c r="O11" s="27"/>
      <c r="P11" s="4"/>
      <c r="Q11" s="4"/>
      <c r="S11" s="4"/>
      <c r="T11" s="4"/>
    </row>
    <row r="12" spans="1:20" ht="19.5" customHeight="1">
      <c r="A12" s="28" t="s">
        <v>3</v>
      </c>
      <c r="C12" s="50">
        <f>('[1]Recollides'!T7)/1000</f>
        <v>7.42671</v>
      </c>
      <c r="D12" s="50">
        <f>('[1]Recollides'!T20)/1000</f>
        <v>0.56029</v>
      </c>
      <c r="E12" s="50">
        <f>('[1]Recollides'!T33)/1000</f>
        <v>0</v>
      </c>
      <c r="F12" s="50">
        <f t="shared" si="0"/>
        <v>7.987</v>
      </c>
      <c r="G12" s="51"/>
      <c r="H12" s="52">
        <f>('[1]Recollides'!T73)/1000</f>
        <v>7.30166</v>
      </c>
      <c r="I12" s="53">
        <f>('[1]Recollides'!T86)/1000</f>
        <v>0.03419</v>
      </c>
      <c r="J12" s="50">
        <f>SUM(H12:I12)</f>
        <v>7.33585</v>
      </c>
      <c r="K12" s="54"/>
      <c r="L12" s="50">
        <f>('[1]Recollides'!T113)/1000</f>
        <v>15.239540000000002</v>
      </c>
      <c r="M12" s="53">
        <f>('[1]Recollides'!T126)/1000</f>
        <v>0.6255599999999999</v>
      </c>
      <c r="N12" s="50">
        <f>SUM(L12:M12)</f>
        <v>15.865100000000002</v>
      </c>
      <c r="O12" s="27"/>
      <c r="P12" s="4"/>
      <c r="Q12" s="4"/>
      <c r="S12" s="4"/>
      <c r="T12" s="4"/>
    </row>
    <row r="13" spans="1:20" ht="19.5" customHeight="1">
      <c r="A13" s="28" t="s">
        <v>4</v>
      </c>
      <c r="C13" s="50">
        <f>('[1]Recollides'!T8)/1000</f>
        <v>7.61459</v>
      </c>
      <c r="D13" s="50">
        <f>('[1]Recollides'!T21)/1000</f>
        <v>0.674</v>
      </c>
      <c r="E13" s="50">
        <f>('[1]Recollides'!T34)/1000</f>
        <v>0</v>
      </c>
      <c r="F13" s="50">
        <f t="shared" si="0"/>
        <v>8.28859</v>
      </c>
      <c r="G13" s="51"/>
      <c r="H13" s="52">
        <f>('[1]Recollides'!T74)/1000</f>
        <v>6.86478</v>
      </c>
      <c r="I13" s="53">
        <f>('[1]Recollides'!T87)/1000</f>
        <v>0.04778</v>
      </c>
      <c r="J13" s="50">
        <f>SUM(H13:I13)</f>
        <v>6.91256</v>
      </c>
      <c r="K13" s="54"/>
      <c r="L13" s="50">
        <f>('[1]Recollides'!T114)/1000</f>
        <v>13.05086</v>
      </c>
      <c r="M13" s="53">
        <f>('[1]Recollides'!T127)/1000</f>
        <v>0.60438</v>
      </c>
      <c r="N13" s="50">
        <f>SUM(L13:M13)</f>
        <v>13.655240000000001</v>
      </c>
      <c r="O13" s="27"/>
      <c r="P13" s="4"/>
      <c r="Q13" s="4"/>
      <c r="S13" s="4"/>
      <c r="T13" s="4"/>
    </row>
    <row r="14" spans="1:20" ht="19.5" customHeight="1">
      <c r="A14" s="28" t="s">
        <v>5</v>
      </c>
      <c r="C14" s="50">
        <f>('[1]Recollides'!T9)/1000</f>
        <v>7.89872</v>
      </c>
      <c r="D14" s="50">
        <f>('[1]Recollides'!T22)/1000</f>
        <v>0.95</v>
      </c>
      <c r="E14" s="50">
        <f>('[1]Recollides'!T35)/1000</f>
        <v>0</v>
      </c>
      <c r="F14" s="50">
        <f t="shared" si="0"/>
        <v>8.84872</v>
      </c>
      <c r="G14" s="51"/>
      <c r="H14" s="52">
        <f>('[1]Recollides'!T75)/1000</f>
        <v>7.915430000000001</v>
      </c>
      <c r="I14" s="53">
        <f>('[1]Recollides'!T88)/1000</f>
        <v>0.02465</v>
      </c>
      <c r="J14" s="50">
        <f aca="true" t="shared" si="1" ref="J14:J20">SUM(H14:I14)</f>
        <v>7.940080000000001</v>
      </c>
      <c r="K14" s="54"/>
      <c r="L14" s="50">
        <f>('[1]Recollides'!T115)/1000</f>
        <v>7.3437399999999995</v>
      </c>
      <c r="M14" s="53">
        <f>('[1]Recollides'!T128)/1000</f>
        <v>0.446</v>
      </c>
      <c r="N14" s="50">
        <f aca="true" t="shared" si="2" ref="N14:N20">SUM(L14:M14)</f>
        <v>7.789739999999999</v>
      </c>
      <c r="O14" s="27"/>
      <c r="P14" s="4"/>
      <c r="Q14" s="4"/>
      <c r="S14" s="4"/>
      <c r="T14" s="4"/>
    </row>
    <row r="15" spans="1:20" ht="19.5" customHeight="1">
      <c r="A15" s="28" t="s">
        <v>6</v>
      </c>
      <c r="C15" s="50">
        <f>('[1]Recollides'!T10)/1000</f>
        <v>8.18065</v>
      </c>
      <c r="D15" s="50">
        <f>('[1]Recollides'!T23)/1000</f>
        <v>0.29</v>
      </c>
      <c r="E15" s="50">
        <f>('[1]Recollides'!T36)/1000</f>
        <v>0</v>
      </c>
      <c r="F15" s="50">
        <f t="shared" si="0"/>
        <v>8.47065</v>
      </c>
      <c r="G15" s="51"/>
      <c r="H15" s="52">
        <f>('[1]Recollides'!T76)/1000</f>
        <v>7.93574</v>
      </c>
      <c r="I15" s="53">
        <f>('[1]Recollides'!T89)/1000</f>
        <v>0.10687999999999999</v>
      </c>
      <c r="J15" s="50">
        <f t="shared" si="1"/>
        <v>8.04262</v>
      </c>
      <c r="K15" s="54"/>
      <c r="L15" s="50">
        <f>('[1]Recollides'!T116)/1000</f>
        <v>11.09961</v>
      </c>
      <c r="M15" s="53">
        <f>('[1]Recollides'!T129)/1000</f>
        <v>0.39231</v>
      </c>
      <c r="N15" s="50">
        <f t="shared" si="2"/>
        <v>11.49192</v>
      </c>
      <c r="O15" s="27"/>
      <c r="P15" s="4"/>
      <c r="Q15" s="4"/>
      <c r="S15" s="4"/>
      <c r="T15" s="4"/>
    </row>
    <row r="16" spans="1:20" ht="19.5" customHeight="1">
      <c r="A16" s="28" t="s">
        <v>7</v>
      </c>
      <c r="C16" s="50">
        <f>('[1]Recollides'!T11)/1000</f>
        <v>9.02798</v>
      </c>
      <c r="D16" s="50">
        <f>('[1]Recollides'!T24)/1000</f>
        <v>0.28404</v>
      </c>
      <c r="E16" s="50">
        <f>('[1]Recollides'!T37)/1000</f>
        <v>0</v>
      </c>
      <c r="F16" s="50">
        <f t="shared" si="0"/>
        <v>9.312019999999999</v>
      </c>
      <c r="G16" s="51"/>
      <c r="H16" s="52">
        <f>('[1]Recollides'!T77)/1000</f>
        <v>5.33409</v>
      </c>
      <c r="I16" s="53">
        <f>('[1]Recollides'!T90)/1000</f>
        <v>0</v>
      </c>
      <c r="J16" s="50">
        <f t="shared" si="1"/>
        <v>5.33409</v>
      </c>
      <c r="K16" s="54"/>
      <c r="L16" s="50">
        <f>('[1]Recollides'!T117)/1000</f>
        <v>16.14661</v>
      </c>
      <c r="M16" s="53">
        <f>('[1]Recollides'!T130)/1000</f>
        <v>0.57078</v>
      </c>
      <c r="N16" s="50">
        <f t="shared" si="2"/>
        <v>16.717389999999998</v>
      </c>
      <c r="O16" s="27"/>
      <c r="P16" s="4"/>
      <c r="Q16" s="4"/>
      <c r="S16" s="4"/>
      <c r="T16" s="4"/>
    </row>
    <row r="17" spans="1:20" ht="19.5" customHeight="1">
      <c r="A17" s="28" t="s">
        <v>18</v>
      </c>
      <c r="C17" s="50">
        <f>('[1]Recollides'!T12)/1000</f>
        <v>9.655479999999999</v>
      </c>
      <c r="D17" s="50">
        <f>('[1]Recollides'!T25)/1000</f>
        <v>0.38354000000000005</v>
      </c>
      <c r="E17" s="50">
        <f>('[1]Recollides'!T38)/1000</f>
        <v>0</v>
      </c>
      <c r="F17" s="50">
        <f t="shared" si="0"/>
        <v>10.039019999999999</v>
      </c>
      <c r="G17" s="51"/>
      <c r="H17" s="52">
        <f>('[1]Recollides'!T78)/1000</f>
        <v>7.86095</v>
      </c>
      <c r="I17" s="53">
        <f>('[1]Recollides'!T91)/1000</f>
        <v>0.036770000000000004</v>
      </c>
      <c r="J17" s="50">
        <f t="shared" si="1"/>
        <v>7.89772</v>
      </c>
      <c r="K17" s="54"/>
      <c r="L17" s="50">
        <f>('[1]Recollides'!T118)/1000</f>
        <v>13.98759</v>
      </c>
      <c r="M17" s="53">
        <f>('[1]Recollides'!T131)/1000</f>
        <v>0</v>
      </c>
      <c r="N17" s="50">
        <f t="shared" si="2"/>
        <v>13.98759</v>
      </c>
      <c r="O17" s="27"/>
      <c r="P17" s="4"/>
      <c r="Q17" s="4"/>
      <c r="S17" s="4"/>
      <c r="T17" s="4"/>
    </row>
    <row r="18" spans="1:20" ht="19.5" customHeight="1">
      <c r="A18" s="28" t="s">
        <v>8</v>
      </c>
      <c r="C18" s="50">
        <f>('[1]Recollides'!T13)/1000</f>
        <v>7.1612</v>
      </c>
      <c r="D18" s="50">
        <f>('[1]Recollides'!T26)/1000</f>
        <v>0.56778</v>
      </c>
      <c r="E18" s="50">
        <f>('[1]Recollides'!T39)/1000</f>
        <v>0</v>
      </c>
      <c r="F18" s="50">
        <f t="shared" si="0"/>
        <v>7.72898</v>
      </c>
      <c r="G18" s="51"/>
      <c r="H18" s="52">
        <f>('[1]Recollides'!T79)/1000</f>
        <v>7.12238</v>
      </c>
      <c r="I18" s="53">
        <f>('[1]Recollides'!T92)/1000</f>
        <v>0.02</v>
      </c>
      <c r="J18" s="50">
        <f t="shared" si="1"/>
        <v>7.142379999999999</v>
      </c>
      <c r="K18" s="54"/>
      <c r="L18" s="50">
        <f>('[1]Recollides'!T119)/1000</f>
        <v>10.95959</v>
      </c>
      <c r="M18" s="53">
        <f>('[1]Recollides'!T132)/1000</f>
        <v>0.25676</v>
      </c>
      <c r="N18" s="50">
        <f t="shared" si="2"/>
        <v>11.21635</v>
      </c>
      <c r="O18" s="27"/>
      <c r="P18" s="4"/>
      <c r="Q18" s="4"/>
      <c r="S18" s="4"/>
      <c r="T18" s="4"/>
    </row>
    <row r="19" spans="1:20" ht="19.5" customHeight="1">
      <c r="A19" s="28" t="s">
        <v>9</v>
      </c>
      <c r="C19" s="50">
        <f>('[1]Recollides'!T14)/1000</f>
        <v>6.86111</v>
      </c>
      <c r="D19" s="50">
        <f>('[1]Recollides'!T27)/1000</f>
        <v>0.39</v>
      </c>
      <c r="E19" s="50">
        <f>('[1]Recollides'!T40)/1000</f>
        <v>0</v>
      </c>
      <c r="F19" s="50">
        <f t="shared" si="0"/>
        <v>7.25111</v>
      </c>
      <c r="G19" s="51"/>
      <c r="H19" s="52">
        <f>('[1]Recollides'!T80)/1000</f>
        <v>6.09784</v>
      </c>
      <c r="I19" s="53">
        <f>('[1]Recollides'!T93)/1000</f>
        <v>0</v>
      </c>
      <c r="J19" s="50">
        <f t="shared" si="1"/>
        <v>6.09784</v>
      </c>
      <c r="K19" s="54"/>
      <c r="L19" s="50">
        <f>('[1]Recollides'!T120)/1000</f>
        <v>9.65941</v>
      </c>
      <c r="M19" s="53">
        <f>('[1]Recollides'!T133)/1000</f>
        <v>0.21818</v>
      </c>
      <c r="N19" s="50">
        <f t="shared" si="2"/>
        <v>9.87759</v>
      </c>
      <c r="O19" s="27"/>
      <c r="P19" s="4"/>
      <c r="Q19" s="4"/>
      <c r="S19" s="4"/>
      <c r="T19" s="4"/>
    </row>
    <row r="20" spans="1:20" ht="19.5" customHeight="1" thickBot="1">
      <c r="A20" s="29" t="s">
        <v>10</v>
      </c>
      <c r="C20" s="50">
        <f>('[1]Recollides'!T15)/1000</f>
        <v>11.5003</v>
      </c>
      <c r="D20" s="50">
        <f>('[1]Recollides'!T28)/1000</f>
        <v>0.5469700000000001</v>
      </c>
      <c r="E20" s="50">
        <f>('[1]Recollides'!T41)/1000</f>
        <v>0</v>
      </c>
      <c r="F20" s="50">
        <f t="shared" si="0"/>
        <v>12.04727</v>
      </c>
      <c r="G20" s="51"/>
      <c r="H20" s="52">
        <f>('[1]Recollides'!T81)/1000</f>
        <v>8.60942</v>
      </c>
      <c r="I20" s="53">
        <f>('[1]Recollides'!T94)/1000</f>
        <v>0.05787</v>
      </c>
      <c r="J20" s="50">
        <f t="shared" si="1"/>
        <v>8.66729</v>
      </c>
      <c r="K20" s="54"/>
      <c r="L20" s="50">
        <f>('[1]Recollides'!T121)/1000</f>
        <v>13.79467</v>
      </c>
      <c r="M20" s="53">
        <f>('[1]Recollides'!T134)/1000</f>
        <v>0.52019</v>
      </c>
      <c r="N20" s="50">
        <f t="shared" si="2"/>
        <v>14.31486</v>
      </c>
      <c r="O20" s="27"/>
      <c r="P20" s="4"/>
      <c r="Q20" s="4"/>
      <c r="S20" s="4"/>
      <c r="T20" s="4"/>
    </row>
    <row r="21" spans="3:20" ht="19.5" customHeight="1" thickBot="1">
      <c r="C21" s="55"/>
      <c r="D21" s="55"/>
      <c r="E21" s="55"/>
      <c r="F21" s="55"/>
      <c r="G21" s="55"/>
      <c r="H21" s="56"/>
      <c r="I21" s="56"/>
      <c r="J21" s="56"/>
      <c r="K21" s="57"/>
      <c r="L21" s="56"/>
      <c r="M21" s="56"/>
      <c r="N21" s="56"/>
      <c r="O21" s="30"/>
      <c r="P21" s="4"/>
      <c r="Q21" s="4"/>
      <c r="S21" s="4"/>
      <c r="T21" s="4"/>
    </row>
    <row r="22" spans="1:15" s="32" customFormat="1" ht="19.5" customHeight="1" thickBot="1">
      <c r="A22" s="31" t="s">
        <v>15</v>
      </c>
      <c r="C22" s="58">
        <f>SUM(C9:C20)</f>
        <v>95.88450999999998</v>
      </c>
      <c r="D22" s="58">
        <f>SUM(D9:D20)</f>
        <v>7.0260299999999996</v>
      </c>
      <c r="E22" s="58">
        <f>SUM(E9:E20)</f>
        <v>0</v>
      </c>
      <c r="F22" s="58">
        <f>SUM(C22:E22)</f>
        <v>102.91053999999998</v>
      </c>
      <c r="G22" s="59"/>
      <c r="H22" s="60">
        <f>SUM(H9:H20)</f>
        <v>84.36718</v>
      </c>
      <c r="I22" s="61">
        <f>SUM(I9:I20)</f>
        <v>0.42377</v>
      </c>
      <c r="J22" s="61">
        <f>SUM(H22:I22)</f>
        <v>84.79095000000001</v>
      </c>
      <c r="K22" s="62"/>
      <c r="L22" s="63">
        <f>SUM(L9:L20)</f>
        <v>153.7827</v>
      </c>
      <c r="M22" s="63">
        <f>SUM(M9:M20)</f>
        <v>4.43456</v>
      </c>
      <c r="N22" s="63">
        <f>SUM(L22:M22)</f>
        <v>158.21726</v>
      </c>
      <c r="O22" s="33"/>
    </row>
    <row r="23" spans="1:20" s="35" customFormat="1" ht="19.5" customHeight="1">
      <c r="A23" s="34"/>
      <c r="C23" s="36"/>
      <c r="D23" s="37"/>
      <c r="E23" s="37"/>
      <c r="F23" s="37"/>
      <c r="G23" s="37"/>
      <c r="H23" s="38"/>
      <c r="I23" s="37"/>
      <c r="J23" s="37"/>
      <c r="K23" s="37"/>
      <c r="L23" s="37"/>
      <c r="M23" s="34"/>
      <c r="N23" s="37"/>
      <c r="O23" s="37"/>
      <c r="P23" s="37"/>
      <c r="Q23" s="37"/>
      <c r="R23" s="34"/>
      <c r="S23" s="38"/>
      <c r="T23" s="38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4724409448818898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80" zoomScaleNormal="80" workbookViewId="0" topLeftCell="A1">
      <selection activeCell="J22" sqref="J22"/>
    </sheetView>
  </sheetViews>
  <sheetFormatPr defaultColWidth="11.00390625" defaultRowHeight="15"/>
  <cols>
    <col min="1" max="1" width="21.140625" style="40" customWidth="1"/>
    <col min="2" max="2" width="7.8515625" style="40" customWidth="1"/>
    <col min="3" max="3" width="27.00390625" style="40" customWidth="1"/>
    <col min="4" max="4" width="7.28125" style="40" customWidth="1"/>
    <col min="5" max="5" width="23.57421875" style="40" customWidth="1"/>
    <col min="6" max="6" width="7.28125" style="40" customWidth="1"/>
    <col min="7" max="7" width="22.8515625" style="40" bestFit="1" customWidth="1"/>
    <col min="8" max="8" width="7.28125" style="40" customWidth="1"/>
    <col min="9" max="9" width="22.8515625" style="40" customWidth="1"/>
    <col min="10" max="16384" width="11.00390625" style="40" customWidth="1"/>
  </cols>
  <sheetData>
    <row r="1" spans="1:18" s="4" customFormat="1" ht="19.5" customHeight="1">
      <c r="A1" s="39"/>
      <c r="B1" s="6"/>
      <c r="C1" s="7"/>
      <c r="D1" s="6"/>
      <c r="E1" s="7"/>
      <c r="F1" s="7"/>
      <c r="G1" s="7"/>
      <c r="H1" s="7"/>
      <c r="I1" s="7"/>
      <c r="J1" s="7"/>
      <c r="L1" s="7"/>
      <c r="M1" s="7"/>
      <c r="N1" s="7"/>
      <c r="O1" s="7"/>
      <c r="Q1" s="7"/>
      <c r="R1" s="7"/>
    </row>
    <row r="2" spans="1:18" s="4" customFormat="1" ht="19.5" customHeight="1">
      <c r="A2" s="3"/>
      <c r="C2" s="5" t="s">
        <v>19</v>
      </c>
      <c r="D2" s="6"/>
      <c r="E2" s="7"/>
      <c r="F2" s="7"/>
      <c r="G2" s="7"/>
      <c r="H2" s="7"/>
      <c r="I2" s="7"/>
      <c r="J2" s="7"/>
      <c r="L2" s="7"/>
      <c r="M2" s="7"/>
      <c r="N2" s="7"/>
      <c r="O2" s="7"/>
      <c r="Q2" s="7"/>
      <c r="R2" s="7"/>
    </row>
    <row r="3" spans="1:18" s="4" customFormat="1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Q3" s="7"/>
      <c r="R3" s="7"/>
    </row>
    <row r="4" spans="1:18" s="4" customFormat="1" ht="19.5" customHeight="1">
      <c r="A4" s="8"/>
      <c r="B4" s="8"/>
      <c r="C4" s="76" t="s">
        <v>47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Q4" s="7"/>
      <c r="R4" s="7"/>
    </row>
    <row r="5" ht="19.5" customHeight="1" thickBot="1"/>
    <row r="6" spans="1:7" ht="33" customHeight="1" thickBot="1">
      <c r="A6" s="11"/>
      <c r="C6" s="77" t="s">
        <v>30</v>
      </c>
      <c r="E6" s="78" t="s">
        <v>31</v>
      </c>
      <c r="G6" s="84" t="s">
        <v>27</v>
      </c>
    </row>
    <row r="7" spans="1:7" ht="15.75" thickBot="1">
      <c r="A7" s="25"/>
      <c r="C7" s="7"/>
      <c r="E7" s="7"/>
      <c r="G7" s="7"/>
    </row>
    <row r="8" spans="1:7" ht="19.5" customHeight="1">
      <c r="A8" s="26" t="s">
        <v>0</v>
      </c>
      <c r="C8" s="79">
        <f>('[1]Recollides'!T137)/1000</f>
        <v>25.64</v>
      </c>
      <c r="E8" s="79">
        <f>('[1]Recollides'!T151)/1000</f>
        <v>208.4</v>
      </c>
      <c r="G8" s="79">
        <f>('[1]Recollides'!T165)/1000</f>
        <v>3.719</v>
      </c>
    </row>
    <row r="9" spans="1:7" ht="19.5" customHeight="1">
      <c r="A9" s="28" t="s">
        <v>1</v>
      </c>
      <c r="C9" s="80">
        <f>('[1]Recollides'!T138)/1000</f>
        <v>19.68</v>
      </c>
      <c r="E9" s="80">
        <f>('[1]Recollides'!T152)/1000</f>
        <v>182.92</v>
      </c>
      <c r="G9" s="80">
        <f>('[1]Recollides'!T166)/1000</f>
        <v>5.265</v>
      </c>
    </row>
    <row r="10" spans="1:7" ht="19.5" customHeight="1">
      <c r="A10" s="28" t="s">
        <v>2</v>
      </c>
      <c r="C10" s="80">
        <f>('[1]Recollides'!T139)/1000</f>
        <v>26.84</v>
      </c>
      <c r="E10" s="80">
        <f>('[1]Recollides'!T153)/1000</f>
        <v>205.9</v>
      </c>
      <c r="G10" s="80">
        <f>('[1]Recollides'!T167)/1000</f>
        <v>9.632</v>
      </c>
    </row>
    <row r="11" spans="1:7" ht="19.5" customHeight="1">
      <c r="A11" s="28" t="s">
        <v>3</v>
      </c>
      <c r="C11" s="80">
        <f>('[1]Recollides'!T140)/1000</f>
        <v>33.88</v>
      </c>
      <c r="E11" s="80">
        <f>('[1]Recollides'!T154)/1000</f>
        <v>226.5</v>
      </c>
      <c r="G11" s="80">
        <f>('[1]Recollides'!T168)/1000</f>
        <v>9.655</v>
      </c>
    </row>
    <row r="12" spans="1:7" ht="19.5" customHeight="1">
      <c r="A12" s="28" t="s">
        <v>4</v>
      </c>
      <c r="C12" s="80">
        <f>('[1]Recollides'!T141)/1000</f>
        <v>35.38</v>
      </c>
      <c r="E12" s="80">
        <f>('[1]Recollides'!T155)/1000</f>
        <v>222.68</v>
      </c>
      <c r="G12" s="80">
        <f>('[1]Recollides'!T169)/1000</f>
        <v>8.288</v>
      </c>
    </row>
    <row r="13" spans="1:7" ht="19.5" customHeight="1">
      <c r="A13" s="28" t="s">
        <v>5</v>
      </c>
      <c r="C13" s="80">
        <f>('[1]Recollides'!T142)/1000</f>
        <v>31.7</v>
      </c>
      <c r="E13" s="80">
        <f>('[1]Recollides'!T156)/1000</f>
        <v>237.56</v>
      </c>
      <c r="G13" s="80">
        <f>('[1]Recollides'!T170)/1000</f>
        <v>6.653</v>
      </c>
    </row>
    <row r="14" spans="1:7" ht="19.5" customHeight="1">
      <c r="A14" s="28" t="s">
        <v>6</v>
      </c>
      <c r="C14" s="80">
        <f>('[1]Recollides'!T143)/1000</f>
        <v>30.4</v>
      </c>
      <c r="E14" s="80">
        <f>('[1]Recollides'!T157)/1000</f>
        <v>243.33864000000003</v>
      </c>
      <c r="G14" s="80">
        <f>('[1]Recollides'!T171)/1000</f>
        <v>6.048</v>
      </c>
    </row>
    <row r="15" spans="1:7" ht="19.5" customHeight="1">
      <c r="A15" s="28" t="s">
        <v>7</v>
      </c>
      <c r="C15" s="80">
        <f>('[1]Recollides'!T144)/1000</f>
        <v>37.98</v>
      </c>
      <c r="E15" s="80">
        <f>('[1]Recollides'!T158)/1000</f>
        <v>230.92</v>
      </c>
      <c r="G15" s="80">
        <f>('[1]Recollides'!T172)/1000</f>
        <v>6.273</v>
      </c>
    </row>
    <row r="16" spans="1:7" ht="19.5" customHeight="1">
      <c r="A16" s="28" t="s">
        <v>18</v>
      </c>
      <c r="C16" s="80">
        <f>('[1]Recollides'!T145)/1000</f>
        <v>29.28</v>
      </c>
      <c r="E16" s="80">
        <f>('[1]Recollides'!T159)/1000</f>
        <v>219.12</v>
      </c>
      <c r="G16" s="80">
        <f>('[1]Recollides'!T173)/1000</f>
        <v>5.668</v>
      </c>
    </row>
    <row r="17" spans="1:7" ht="19.5" customHeight="1">
      <c r="A17" s="28" t="s">
        <v>8</v>
      </c>
      <c r="C17" s="80">
        <f>('[1]Recollides'!T146)/1000</f>
        <v>29.64</v>
      </c>
      <c r="E17" s="80">
        <f>('[1]Recollides'!T160)/1000</f>
        <v>207.9</v>
      </c>
      <c r="G17" s="80">
        <f>('[1]Recollides'!T174)/1000</f>
        <v>5.242</v>
      </c>
    </row>
    <row r="18" spans="1:7" ht="19.5" customHeight="1">
      <c r="A18" s="28" t="s">
        <v>9</v>
      </c>
      <c r="C18" s="80">
        <f>('[1]Recollides'!T147)/1000</f>
        <v>27.6</v>
      </c>
      <c r="E18" s="80">
        <f>('[1]Recollides'!T161)/1000</f>
        <v>204.72</v>
      </c>
      <c r="G18" s="80">
        <f>('[1]Recollides'!T175)/1000</f>
        <v>5.131</v>
      </c>
    </row>
    <row r="19" spans="1:7" ht="19.5" customHeight="1" thickBot="1">
      <c r="A19" s="29" t="s">
        <v>10</v>
      </c>
      <c r="C19" s="81">
        <f>('[1]Recollides'!T148)/1000</f>
        <v>26.06</v>
      </c>
      <c r="E19" s="81">
        <f>('[1]Recollides'!T162)/1000</f>
        <v>215.12</v>
      </c>
      <c r="G19" s="81">
        <f>('[1]Recollides'!T176)/1000</f>
        <v>4.458</v>
      </c>
    </row>
    <row r="20" spans="1:7" ht="19.5" customHeight="1" thickBot="1">
      <c r="A20" s="4"/>
      <c r="C20" s="55"/>
      <c r="E20" s="56"/>
      <c r="G20" s="56"/>
    </row>
    <row r="21" spans="1:7" ht="19.5" customHeight="1" thickBot="1">
      <c r="A21" s="31" t="s">
        <v>15</v>
      </c>
      <c r="C21" s="82">
        <f>SUM(C8:C19)</f>
        <v>354.08</v>
      </c>
      <c r="E21" s="83">
        <f>SUM(E8:E19)</f>
        <v>2605.0786399999997</v>
      </c>
      <c r="G21" s="85">
        <f>SUM(G8:G19)</f>
        <v>76.032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2" r:id="rId2"/>
  <headerFooter alignWithMargins="0"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80" zoomScaleNormal="80" workbookViewId="0" topLeftCell="A1">
      <selection activeCell="A3" sqref="A3"/>
    </sheetView>
  </sheetViews>
  <sheetFormatPr defaultColWidth="11.00390625" defaultRowHeight="15"/>
  <cols>
    <col min="1" max="1" width="22.140625" style="40" customWidth="1"/>
    <col min="2" max="2" width="7.8515625" style="40" customWidth="1"/>
    <col min="3" max="6" width="18.57421875" style="40" customWidth="1"/>
    <col min="7" max="7" width="18.57421875" style="41" customWidth="1"/>
    <col min="8" max="10" width="18.57421875" style="40" customWidth="1"/>
    <col min="11" max="16384" width="11.00390625" style="40" customWidth="1"/>
  </cols>
  <sheetData>
    <row r="1" spans="1:14" s="4" customFormat="1" ht="19.5" customHeight="1">
      <c r="A1" s="39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19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48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2" t="s">
        <v>23</v>
      </c>
      <c r="D6" s="43" t="s">
        <v>24</v>
      </c>
      <c r="E6" s="43" t="s">
        <v>25</v>
      </c>
      <c r="F6" s="43" t="s">
        <v>26</v>
      </c>
      <c r="G6" s="44" t="s">
        <v>27</v>
      </c>
      <c r="H6" s="44" t="s">
        <v>28</v>
      </c>
      <c r="I6" s="87" t="s">
        <v>29</v>
      </c>
      <c r="J6" s="45" t="s">
        <v>16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46" t="s">
        <v>0</v>
      </c>
      <c r="C8" s="64">
        <f>'[1]DEIXALLERIES'!C70</f>
        <v>19.08</v>
      </c>
      <c r="D8" s="65">
        <f>'[1]DEIXALLERIES'!C5</f>
        <v>0</v>
      </c>
      <c r="E8" s="65">
        <f>'[1]DEIXALLERIES'!C31</f>
        <v>2.1</v>
      </c>
      <c r="F8" s="65">
        <f>'[1]DEIXALLERIES'!C18</f>
        <v>8.08</v>
      </c>
      <c r="G8" s="66">
        <f>'[1]DEIXALLERIES'!C57</f>
        <v>8.36</v>
      </c>
      <c r="H8" s="66">
        <f>'[1]DEIXALLERIES'!C44</f>
        <v>12.32</v>
      </c>
      <c r="I8" s="79">
        <f>SUM(C8:H8)</f>
        <v>49.94</v>
      </c>
      <c r="J8" s="1">
        <f>'[1]USUARIS DEIXALLERIES'!C6</f>
        <v>810</v>
      </c>
    </row>
    <row r="9" spans="1:10" ht="19.5" customHeight="1">
      <c r="A9" s="46" t="s">
        <v>1</v>
      </c>
      <c r="C9" s="67">
        <f>'[1]DEIXALLERIES'!C71</f>
        <v>19.54</v>
      </c>
      <c r="D9" s="53">
        <f>'[1]DEIXALLERIES'!C6</f>
        <v>0</v>
      </c>
      <c r="E9" s="53">
        <f>'[1]DEIXALLERIES'!C32</f>
        <v>2.68</v>
      </c>
      <c r="F9" s="53">
        <f>'[1]DEIXALLERIES'!C19</f>
        <v>6.54</v>
      </c>
      <c r="G9" s="68">
        <f>'[1]DEIXALLERIES'!C58</f>
        <v>12.14</v>
      </c>
      <c r="H9" s="68">
        <f>'[1]DEIXALLERIES'!C45</f>
        <v>10.64</v>
      </c>
      <c r="I9" s="80">
        <f>SUM(C9:H9)</f>
        <v>51.54</v>
      </c>
      <c r="J9" s="2">
        <f>'[1]USUARIS DEIXALLERIES'!C7</f>
        <v>726</v>
      </c>
    </row>
    <row r="10" spans="1:10" ht="19.5" customHeight="1">
      <c r="A10" s="46" t="s">
        <v>2</v>
      </c>
      <c r="C10" s="67">
        <f>'[1]DEIXALLERIES'!C72</f>
        <v>28.34</v>
      </c>
      <c r="D10" s="53">
        <f>'[1]DEIXALLERIES'!C7</f>
        <v>0</v>
      </c>
      <c r="E10" s="53">
        <f>'[1]DEIXALLERIES'!C33</f>
        <v>1.88</v>
      </c>
      <c r="F10" s="53">
        <f>'[1]DEIXALLERIES'!C20</f>
        <v>7.8</v>
      </c>
      <c r="G10" s="68">
        <f>'[1]DEIXALLERIES'!C59</f>
        <v>9.88</v>
      </c>
      <c r="H10" s="68">
        <f>'[1]DEIXALLERIES'!C46</f>
        <v>11.6</v>
      </c>
      <c r="I10" s="80">
        <f aca="true" t="shared" si="0" ref="I10:I19">SUM(C10:H10)</f>
        <v>59.5</v>
      </c>
      <c r="J10" s="2">
        <f>'[1]USUARIS DEIXALLERIES'!C8</f>
        <v>821</v>
      </c>
    </row>
    <row r="11" spans="1:10" ht="19.5" customHeight="1">
      <c r="A11" s="46" t="s">
        <v>3</v>
      </c>
      <c r="C11" s="67">
        <f>'[1]DEIXALLERIES'!C73</f>
        <v>18.66</v>
      </c>
      <c r="D11" s="53">
        <f>'[1]DEIXALLERIES'!C8</f>
        <v>0</v>
      </c>
      <c r="E11" s="53">
        <f>'[1]DEIXALLERIES'!C34</f>
        <v>3.26</v>
      </c>
      <c r="F11" s="53">
        <f>'[1]DEIXALLERIES'!C21</f>
        <v>12.43</v>
      </c>
      <c r="G11" s="68">
        <f>'[1]DEIXALLERIES'!C60</f>
        <v>24.22</v>
      </c>
      <c r="H11" s="68">
        <f>'[1]DEIXALLERIES'!C47</f>
        <v>8.4</v>
      </c>
      <c r="I11" s="80">
        <f t="shared" si="0"/>
        <v>66.97</v>
      </c>
      <c r="J11" s="2">
        <f>'[1]USUARIS DEIXALLERIES'!C9</f>
        <v>913</v>
      </c>
    </row>
    <row r="12" spans="1:10" ht="19.5" customHeight="1">
      <c r="A12" s="46" t="s">
        <v>4</v>
      </c>
      <c r="C12" s="67">
        <f>'[1]DEIXALLERIES'!C74</f>
        <v>20.76</v>
      </c>
      <c r="D12" s="53">
        <f>'[1]DEIXALLERIES'!C9</f>
        <v>0</v>
      </c>
      <c r="E12" s="53">
        <f>'[1]DEIXALLERIES'!C35</f>
        <v>3.32</v>
      </c>
      <c r="F12" s="53">
        <f>'[1]DEIXALLERIES'!C22</f>
        <v>10.22</v>
      </c>
      <c r="G12" s="68">
        <f>'[1]DEIXALLERIES'!C61</f>
        <v>10.68</v>
      </c>
      <c r="H12" s="68">
        <f>'[1]DEIXALLERIES'!C48</f>
        <v>10.08</v>
      </c>
      <c r="I12" s="80">
        <f>SUM(C12:H12)</f>
        <v>55.06</v>
      </c>
      <c r="J12" s="2">
        <f>'[1]USUARIS DEIXALLERIES'!C10</f>
        <v>906</v>
      </c>
    </row>
    <row r="13" spans="1:10" ht="19.5" customHeight="1">
      <c r="A13" s="46" t="s">
        <v>5</v>
      </c>
      <c r="C13" s="69">
        <f>'[1]DEIXALLERIES'!C75</f>
        <v>16.4</v>
      </c>
      <c r="D13" s="50">
        <f>'[1]DEIXALLERIES'!C10</f>
        <v>0</v>
      </c>
      <c r="E13" s="50">
        <f>'[1]DEIXALLERIES'!C36</f>
        <v>2.16</v>
      </c>
      <c r="F13" s="50">
        <f>'[1]DEIXALLERIES'!C23</f>
        <v>10.32</v>
      </c>
      <c r="G13" s="52">
        <f>'[1]DEIXALLERIES'!C62</f>
        <v>12.07</v>
      </c>
      <c r="H13" s="52">
        <f>'[1]DEIXALLERIES'!C49</f>
        <v>10.08</v>
      </c>
      <c r="I13" s="80">
        <f t="shared" si="0"/>
        <v>51.03</v>
      </c>
      <c r="J13" s="47">
        <f>'[1]USUARIS DEIXALLERIES'!C11</f>
        <v>806</v>
      </c>
    </row>
    <row r="14" spans="1:10" ht="19.5" customHeight="1">
      <c r="A14" s="46" t="s">
        <v>6</v>
      </c>
      <c r="C14" s="69">
        <f>'[1]DEIXALLERIES'!C76</f>
        <v>13.68</v>
      </c>
      <c r="D14" s="50">
        <f>'[1]DEIXALLERIES'!C11</f>
        <v>0.74</v>
      </c>
      <c r="E14" s="50">
        <f>'[1]DEIXALLERIES'!C37</f>
        <v>3.7</v>
      </c>
      <c r="F14" s="50">
        <f>'[1]DEIXALLERIES'!C24</f>
        <v>14.94</v>
      </c>
      <c r="G14" s="52">
        <f>'[1]DEIXALLERIES'!C63</f>
        <v>15.14</v>
      </c>
      <c r="H14" s="52">
        <f>'[1]DEIXALLERIES'!C50</f>
        <v>9.64</v>
      </c>
      <c r="I14" s="80">
        <f t="shared" si="0"/>
        <v>57.84</v>
      </c>
      <c r="J14" s="47">
        <f>'[1]USUARIS DEIXALLERIES'!C12</f>
        <v>1010</v>
      </c>
    </row>
    <row r="15" spans="1:10" ht="19.5" customHeight="1">
      <c r="A15" s="46" t="s">
        <v>7</v>
      </c>
      <c r="C15" s="69">
        <f>'[1]DEIXALLERIES'!C77</f>
        <v>13.76</v>
      </c>
      <c r="D15" s="50">
        <f>'[1]DEIXALLERIES'!C12</f>
        <v>0.72</v>
      </c>
      <c r="E15" s="50">
        <f>'[1]DEIXALLERIES'!C38</f>
        <v>3.2</v>
      </c>
      <c r="F15" s="50">
        <f>'[1]DEIXALLERIES'!C25</f>
        <v>10.76</v>
      </c>
      <c r="G15" s="52">
        <f>'[1]DEIXALLERIES'!C64</f>
        <v>11.85</v>
      </c>
      <c r="H15" s="52">
        <f>'[1]DEIXALLERIES'!C51</f>
        <v>10.64</v>
      </c>
      <c r="I15" s="80">
        <f t="shared" si="0"/>
        <v>50.93</v>
      </c>
      <c r="J15" s="47">
        <f>'[1]USUARIS DEIXALLERIES'!C13</f>
        <v>751</v>
      </c>
    </row>
    <row r="16" spans="1:10" ht="19.5" customHeight="1">
      <c r="A16" s="46" t="s">
        <v>18</v>
      </c>
      <c r="C16" s="69">
        <f>'[1]DEIXALLERIES'!C78</f>
        <v>21.92</v>
      </c>
      <c r="D16" s="50">
        <f>'[1]DEIXALLERIES'!C13</f>
        <v>1.92</v>
      </c>
      <c r="E16" s="50">
        <f>'[1]DEIXALLERIES'!C39</f>
        <v>1.42</v>
      </c>
      <c r="F16" s="50">
        <f>'[1]DEIXALLERIES'!C26</f>
        <v>10.58</v>
      </c>
      <c r="G16" s="52">
        <f>'[1]DEIXALLERIES'!C65</f>
        <v>14.85</v>
      </c>
      <c r="H16" s="52">
        <f>'[1]DEIXALLERIES'!C52</f>
        <v>8.96</v>
      </c>
      <c r="I16" s="80">
        <f t="shared" si="0"/>
        <v>59.650000000000006</v>
      </c>
      <c r="J16" s="47">
        <f>'[1]USUARIS DEIXALLERIES'!C14</f>
        <v>838</v>
      </c>
    </row>
    <row r="17" spans="1:10" ht="19.5" customHeight="1">
      <c r="A17" s="46" t="s">
        <v>8</v>
      </c>
      <c r="C17" s="69">
        <f>'[1]DEIXALLERIES'!C79</f>
        <v>24.22</v>
      </c>
      <c r="D17" s="50">
        <f>'[1]DEIXALLERIES'!C14</f>
        <v>0</v>
      </c>
      <c r="E17" s="50">
        <f>'[1]DEIXALLERIES'!C40</f>
        <v>2.36</v>
      </c>
      <c r="F17" s="50">
        <f>'[1]DEIXALLERIES'!C27</f>
        <v>8.06</v>
      </c>
      <c r="G17" s="52">
        <f>'[1]DEIXALLERIES'!C66</f>
        <v>11.22</v>
      </c>
      <c r="H17" s="52">
        <f>'[1]DEIXALLERIES'!C53</f>
        <v>10.08</v>
      </c>
      <c r="I17" s="80">
        <f t="shared" si="0"/>
        <v>55.94</v>
      </c>
      <c r="J17" s="47">
        <f>'[1]USUARIS DEIXALLERIES'!C15</f>
        <v>881</v>
      </c>
    </row>
    <row r="18" spans="1:10" ht="19.5" customHeight="1">
      <c r="A18" s="46" t="s">
        <v>9</v>
      </c>
      <c r="C18" s="69">
        <f>'[1]DEIXALLERIES'!C80</f>
        <v>19.36</v>
      </c>
      <c r="D18" s="50">
        <f>'[1]DEIXALLERIES'!C15</f>
        <v>0</v>
      </c>
      <c r="E18" s="50">
        <f>'[1]DEIXALLERIES'!C41</f>
        <v>1.12</v>
      </c>
      <c r="F18" s="50">
        <f>'[1]DEIXALLERIES'!C28</f>
        <v>7.56</v>
      </c>
      <c r="G18" s="52">
        <f>'[1]DEIXALLERIES'!C67</f>
        <v>12.63</v>
      </c>
      <c r="H18" s="52">
        <f>'[1]DEIXALLERIES'!C54</f>
        <v>11.38</v>
      </c>
      <c r="I18" s="80">
        <f t="shared" si="0"/>
        <v>52.050000000000004</v>
      </c>
      <c r="J18" s="47">
        <f>'[1]USUARIS DEIXALLERIES'!C16</f>
        <v>849</v>
      </c>
    </row>
    <row r="19" spans="1:10" ht="19.5" customHeight="1" thickBot="1">
      <c r="A19" s="46" t="s">
        <v>10</v>
      </c>
      <c r="C19" s="70">
        <f>'[1]DEIXALLERIES'!C81</f>
        <v>12.16</v>
      </c>
      <c r="D19" s="71">
        <f>'[1]DEIXALLERIES'!C16</f>
        <v>0.66</v>
      </c>
      <c r="E19" s="71">
        <f>'[1]DEIXALLERIES'!C42</f>
        <v>1.7</v>
      </c>
      <c r="F19" s="71">
        <f>'[1]DEIXALLERIES'!C29</f>
        <v>5.03</v>
      </c>
      <c r="G19" s="72">
        <f>'[1]DEIXALLERIES'!C68</f>
        <v>8.28</v>
      </c>
      <c r="H19" s="72">
        <f>'[1]DEIXALLERIES'!C55</f>
        <v>8.96</v>
      </c>
      <c r="I19" s="81">
        <f t="shared" si="0"/>
        <v>36.79</v>
      </c>
      <c r="J19" s="48">
        <f>'[1]USUARIS DEIXALLERIES'!C17</f>
        <v>807</v>
      </c>
    </row>
    <row r="20" spans="1:10" ht="19.5" customHeight="1" thickBot="1">
      <c r="A20" s="4"/>
      <c r="C20" s="56"/>
      <c r="D20" s="56"/>
      <c r="E20" s="56"/>
      <c r="F20" s="56"/>
      <c r="G20" s="56"/>
      <c r="H20" s="56"/>
      <c r="I20" s="56"/>
      <c r="J20" s="7"/>
    </row>
    <row r="21" spans="1:10" ht="19.5" customHeight="1" thickBot="1">
      <c r="A21" s="31" t="s">
        <v>14</v>
      </c>
      <c r="C21" s="73">
        <f aca="true" t="shared" si="1" ref="C21:J21">SUM(C8:C19)</f>
        <v>227.87999999999997</v>
      </c>
      <c r="D21" s="74">
        <f t="shared" si="1"/>
        <v>4.04</v>
      </c>
      <c r="E21" s="74">
        <f t="shared" si="1"/>
        <v>28.9</v>
      </c>
      <c r="F21" s="74">
        <f t="shared" si="1"/>
        <v>112.32000000000001</v>
      </c>
      <c r="G21" s="75">
        <f t="shared" si="1"/>
        <v>151.32</v>
      </c>
      <c r="H21" s="75">
        <f t="shared" si="1"/>
        <v>122.77999999999997</v>
      </c>
      <c r="I21" s="88">
        <f t="shared" si="1"/>
        <v>647.24</v>
      </c>
      <c r="J21" s="49">
        <f t="shared" si="1"/>
        <v>10118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J10" sqref="J10"/>
    </sheetView>
  </sheetViews>
  <sheetFormatPr defaultColWidth="11.421875" defaultRowHeight="15"/>
  <cols>
    <col min="1" max="1" width="23.00390625" style="86" customWidth="1"/>
    <col min="2" max="8" width="14.7109375" style="86" customWidth="1"/>
    <col min="9" max="16384" width="11.421875" style="86" customWidth="1"/>
  </cols>
  <sheetData>
    <row r="1" spans="1:8" ht="15.75" customHeight="1">
      <c r="A1" s="113" t="s">
        <v>19</v>
      </c>
      <c r="B1" s="114"/>
      <c r="C1" s="114"/>
      <c r="D1" s="114"/>
      <c r="E1" s="114"/>
      <c r="F1" s="114"/>
      <c r="G1" s="114"/>
      <c r="H1" s="115"/>
    </row>
    <row r="2" ht="15"/>
    <row r="3" spans="1:8" ht="21" customHeight="1">
      <c r="A3" s="116" t="s">
        <v>32</v>
      </c>
      <c r="B3" s="117"/>
      <c r="C3" s="117"/>
      <c r="D3" s="117"/>
      <c r="E3" s="117"/>
      <c r="F3" s="117"/>
      <c r="G3" s="117"/>
      <c r="H3" s="118"/>
    </row>
    <row r="4" spans="1:8" ht="24.75" customHeight="1">
      <c r="A4" s="89" t="s">
        <v>33</v>
      </c>
      <c r="B4" s="89" t="s">
        <v>34</v>
      </c>
      <c r="C4" s="89" t="s">
        <v>35</v>
      </c>
      <c r="D4" s="89" t="s">
        <v>36</v>
      </c>
      <c r="E4" s="89" t="s">
        <v>37</v>
      </c>
      <c r="F4" s="89" t="s">
        <v>38</v>
      </c>
      <c r="G4" s="89" t="s">
        <v>39</v>
      </c>
      <c r="H4" s="89" t="s">
        <v>40</v>
      </c>
    </row>
    <row r="5" spans="1:8" ht="24.75" customHeight="1">
      <c r="A5" s="90" t="s">
        <v>41</v>
      </c>
      <c r="B5" s="91"/>
      <c r="C5" s="92" t="s">
        <v>42</v>
      </c>
      <c r="D5" s="93"/>
      <c r="E5" s="94"/>
      <c r="F5" s="95"/>
      <c r="G5" s="96"/>
      <c r="H5" s="95"/>
    </row>
    <row r="6" spans="1:8" ht="24.75" customHeight="1">
      <c r="A6" s="90" t="s">
        <v>12</v>
      </c>
      <c r="B6" s="91"/>
      <c r="C6" s="97"/>
      <c r="D6" s="93"/>
      <c r="E6" s="95"/>
      <c r="F6" s="98"/>
      <c r="G6" s="96"/>
      <c r="H6" s="95"/>
    </row>
    <row r="7" spans="1:8" ht="24.75" customHeight="1">
      <c r="A7" s="90" t="s">
        <v>43</v>
      </c>
      <c r="B7" s="95"/>
      <c r="C7" s="99" t="s">
        <v>42</v>
      </c>
      <c r="D7" s="100"/>
      <c r="E7" s="99"/>
      <c r="F7" s="95"/>
      <c r="G7" s="95"/>
      <c r="H7" s="101"/>
    </row>
    <row r="8" spans="2:8" ht="15">
      <c r="B8" s="102"/>
      <c r="C8" s="102"/>
      <c r="D8" s="102"/>
      <c r="E8" s="102"/>
      <c r="F8" s="102"/>
      <c r="G8" s="102"/>
      <c r="H8" s="102"/>
    </row>
    <row r="9" spans="1:8" ht="15">
      <c r="A9" s="103" t="s">
        <v>44</v>
      </c>
      <c r="B9" s="102"/>
      <c r="C9" s="102"/>
      <c r="D9" s="102"/>
      <c r="E9" s="102"/>
      <c r="F9" s="102"/>
      <c r="G9" s="102"/>
      <c r="H9" s="102"/>
    </row>
    <row r="10" spans="2:8" ht="15">
      <c r="B10" s="102"/>
      <c r="C10" s="102"/>
      <c r="D10" s="102"/>
      <c r="E10" s="102"/>
      <c r="F10" s="102"/>
      <c r="G10" s="102"/>
      <c r="H10" s="102"/>
    </row>
    <row r="11" ht="15"/>
    <row r="12" ht="15">
      <c r="A12" s="103" t="s">
        <v>45</v>
      </c>
    </row>
  </sheetData>
  <sheetProtection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2014-03-14T12:59:17Z</cp:lastPrinted>
  <dcterms:created xsi:type="dcterms:W3CDTF">2008-05-28T16:13:29Z</dcterms:created>
  <dcterms:modified xsi:type="dcterms:W3CDTF">2016-05-12T14:56:07Z</dcterms:modified>
  <cp:category/>
  <cp:version/>
  <cp:contentType/>
  <cp:contentStatus/>
</cp:coreProperties>
</file>