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80" windowWidth="15480" windowHeight="6630" activeTab="0"/>
  </bookViews>
  <sheets>
    <sheet name="RECOLLID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<sst xmlns="http://schemas.openxmlformats.org/spreadsheetml/2006/main" count="28" uniqueCount="23">
  <si>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</si>
  <si>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</si>
  <si>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</si>
  <si>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</si>
  <si>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</si>
  <si>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</si>
  <si>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</si>
  <si>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</si>
  <si>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</si>
  <si>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</si>
  <si>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</si>
  <si>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</si>
  <si>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</si>
  <si>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</si>
  <si>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</si>
  <si>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</si>
  <si>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Papereres</t>
  </si>
  <si>
    <t>Setembre</t>
  </si>
  <si>
    <t>GUALBA</t>
  </si>
  <si>
    <t>PAPER I CARTRÓ (Tn)</t>
  </si>
  <si>
    <t>ENVASOS LLEUGERS (Tn)</t>
  </si>
  <si>
    <t>VIDRE (Tn)</t>
  </si>
  <si>
    <t>SERVEI DE RECOLLIDA DE PAPER I CARTRÓ, ENVASOS LLEUGERS I VIDRE, 2016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</si>
</sst>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&quot;€&quot;* #,##0_-;\-&quot;€&quot;* #,##0_-;_-&quot;€&quot;* &quot;-&quot;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6" fillId="4" borderId="0" applyNumberFormat="0" applyBorder="0" applyAlignment="0" applyProtection="0"/>
    <xf numFmtId="0" fontId="37" fillId="18" borderId="1" applyNumberFormat="0" applyAlignment="0" applyProtection="0"/>
    <xf numFmtId="0" fontId="38" fillId="19" borderId="2" applyNumberFormat="0" applyAlignment="0" applyProtection="0"/>
    <xf numFmtId="0" fontId="39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5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40" fillId="25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7" borderId="0" applyNumberFormat="0" applyBorder="0" applyAlignment="0" applyProtection="0"/>
    <xf numFmtId="0" fontId="17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3" fillId="18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32" fillId="0" borderId="7" applyNumberFormat="0" applyFill="0" applyAlignment="0" applyProtection="0"/>
    <xf numFmtId="0" fontId="11" fillId="0" borderId="8" applyNumberFormat="0" applyFill="0" applyAlignment="0" applyProtection="0"/>
    <xf numFmtId="0" fontId="46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1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0" xfId="0" applyFont="1" applyFill="1" applyBorder="1" applyAlignment="1" applyProtection="1">
      <alignment horizontal="center" vertical="center" wrapText="1"/>
      <protection hidden="1"/>
    </xf>
    <xf numFmtId="0" fontId="2" fillId="29" borderId="11" xfId="0" applyFont="1" applyFill="1" applyBorder="1" applyAlignment="1" applyProtection="1">
      <alignment horizontal="center" vertical="center"/>
      <protection hidden="1"/>
    </xf>
    <xf numFmtId="0" fontId="4" fillId="29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3" xfId="0" applyFont="1" applyFill="1" applyBorder="1" applyAlignment="1" applyProtection="1">
      <alignment horizontal="center" vertical="center" wrapText="1"/>
      <protection hidden="1"/>
    </xf>
    <xf numFmtId="0" fontId="2" fillId="31" borderId="11" xfId="0" applyFont="1" applyFill="1" applyBorder="1" applyAlignment="1" applyProtection="1">
      <alignment horizontal="center" vertical="center"/>
      <protection hidden="1"/>
    </xf>
    <xf numFmtId="0" fontId="4" fillId="31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0" xfId="0" applyFont="1" applyFill="1" applyBorder="1" applyAlignment="1" applyProtection="1">
      <alignment horizontal="center" vertical="center" wrapText="1"/>
      <protection hidden="1"/>
    </xf>
    <xf numFmtId="0" fontId="2" fillId="32" borderId="11" xfId="0" applyFont="1" applyFill="1" applyBorder="1" applyAlignment="1" applyProtection="1">
      <alignment horizontal="center" vertical="center"/>
      <protection hidden="1"/>
    </xf>
    <xf numFmtId="0" fontId="4" fillId="32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4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4" fontId="2" fillId="0" borderId="18" xfId="0" applyNumberFormat="1" applyFont="1" applyBorder="1" applyAlignment="1" applyProtection="1">
      <alignment horizontal="center"/>
      <protection hidden="1"/>
    </xf>
    <xf numFmtId="4" fontId="2" fillId="0" borderId="19" xfId="0" applyNumberFormat="1" applyFont="1" applyBorder="1" applyAlignment="1" applyProtection="1">
      <alignment horizontal="center"/>
      <protection hidden="1"/>
    </xf>
    <xf numFmtId="4" fontId="2" fillId="0" borderId="20" xfId="0" applyNumberFormat="1" applyFont="1" applyBorder="1" applyAlignment="1" applyProtection="1">
      <alignment horizontal="center"/>
      <protection hidden="1"/>
    </xf>
    <xf numFmtId="4" fontId="6" fillId="0" borderId="18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/>
      <protection hidden="1"/>
    </xf>
    <xf numFmtId="4" fontId="4" fillId="29" borderId="18" xfId="0" applyNumberFormat="1" applyFont="1" applyFill="1" applyBorder="1" applyAlignment="1" applyProtection="1">
      <alignment horizontal="center"/>
      <protection hidden="1"/>
    </xf>
    <xf numFmtId="4" fontId="4" fillId="30" borderId="19" xfId="0" applyNumberFormat="1" applyFont="1" applyFill="1" applyBorder="1" applyAlignment="1" applyProtection="1">
      <alignment horizontal="center"/>
      <protection hidden="1"/>
    </xf>
    <xf numFmtId="4" fontId="4" fillId="31" borderId="20" xfId="0" applyNumberFormat="1" applyFont="1" applyFill="1" applyBorder="1" applyAlignment="1" applyProtection="1">
      <alignment horizontal="center"/>
      <protection hidden="1"/>
    </xf>
    <xf numFmtId="4" fontId="4" fillId="31" borderId="18" xfId="0" applyNumberFormat="1" applyFont="1" applyFill="1" applyBorder="1" applyAlignment="1" applyProtection="1">
      <alignment horizontal="center"/>
      <protection hidden="1"/>
    </xf>
    <xf numFmtId="4" fontId="4" fillId="30" borderId="0" xfId="0" applyNumberFormat="1" applyFont="1" applyFill="1" applyBorder="1" applyAlignment="1" applyProtection="1">
      <alignment/>
      <protection hidden="1"/>
    </xf>
    <xf numFmtId="4" fontId="4" fillId="32" borderId="18" xfId="0" applyNumberFormat="1" applyFont="1" applyFill="1" applyBorder="1" applyAlignment="1" applyProtection="1">
      <alignment horizontal="center"/>
      <protection hidden="1"/>
    </xf>
    <xf numFmtId="0" fontId="4" fillId="31" borderId="13" xfId="0" applyFont="1" applyFill="1" applyBorder="1" applyAlignment="1" applyProtection="1">
      <alignment horizontal="center"/>
      <protection hidden="1"/>
    </xf>
    <xf numFmtId="0" fontId="4" fillId="31" borderId="21" xfId="0" applyFont="1" applyFill="1" applyBorder="1" applyAlignment="1" applyProtection="1">
      <alignment horizontal="center"/>
      <protection hidden="1"/>
    </xf>
    <xf numFmtId="0" fontId="4" fillId="31" borderId="22" xfId="0" applyFont="1" applyFill="1" applyBorder="1" applyAlignment="1" applyProtection="1">
      <alignment horizontal="center"/>
      <protection hidden="1"/>
    </xf>
    <xf numFmtId="0" fontId="4" fillId="32" borderId="13" xfId="0" applyFont="1" applyFill="1" applyBorder="1" applyAlignment="1" applyProtection="1">
      <alignment horizontal="center"/>
      <protection hidden="1"/>
    </xf>
    <xf numFmtId="0" fontId="4" fillId="32" borderId="21" xfId="0" applyFont="1" applyFill="1" applyBorder="1" applyAlignment="1" applyProtection="1">
      <alignment horizontal="center"/>
      <protection hidden="1"/>
    </xf>
    <xf numFmtId="0" fontId="4" fillId="32" borderId="22" xfId="0" applyFont="1" applyFill="1" applyBorder="1" applyAlignment="1" applyProtection="1">
      <alignment horizontal="center"/>
      <protection hidden="1"/>
    </xf>
    <xf numFmtId="0" fontId="7" fillId="29" borderId="13" xfId="0" applyFont="1" applyFill="1" applyBorder="1" applyAlignment="1" applyProtection="1">
      <alignment horizontal="center"/>
      <protection hidden="1"/>
    </xf>
    <xf numFmtId="0" fontId="7" fillId="29" borderId="21" xfId="0" applyFont="1" applyFill="1" applyBorder="1" applyAlignment="1" applyProtection="1">
      <alignment horizontal="center"/>
      <protection hidden="1"/>
    </xf>
    <xf numFmtId="0" fontId="7" fillId="29" borderId="22" xfId="0" applyFont="1" applyFill="1" applyBorder="1" applyAlignment="1" applyProtection="1">
      <alignment horizontal="center"/>
      <protection hidden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3875"/>
          <c:w val="0.966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RECOLLIDES!$F$9:$F$20</c:f>
              <c:numCache/>
            </c:numRef>
          </c:val>
        </c:ser>
        <c:gapWidth val="55"/>
        <c:axId val="34940863"/>
        <c:axId val="46032312"/>
      </c:barChart>
      <c:catAx>
        <c:axId val="34940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032312"/>
        <c:crosses val="autoZero"/>
        <c:auto val="1"/>
        <c:lblOffset val="100"/>
        <c:tickLblSkip val="1"/>
        <c:noMultiLvlLbl val="0"/>
      </c:catAx>
      <c:valAx>
        <c:axId val="460323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7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408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16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4"/>
          <c:w val="0.85125"/>
          <c:h val="0.79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RECOLLIDES!$J$9:$J$20</c:f>
              <c:numCache/>
            </c:numRef>
          </c:val>
        </c:ser>
        <c:gapWidth val="55"/>
        <c:axId val="11637625"/>
        <c:axId val="37629762"/>
      </c:barChart>
      <c:catAx>
        <c:axId val="11637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629762"/>
        <c:crosses val="autoZero"/>
        <c:auto val="1"/>
        <c:lblOffset val="100"/>
        <c:tickLblSkip val="1"/>
        <c:noMultiLvlLbl val="0"/>
      </c:catAx>
      <c:valAx>
        <c:axId val="376297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376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16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495"/>
          <c:w val="0.916"/>
          <c:h val="0.7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RECOLLIDES!$N$9:$N$20</c:f>
              <c:numCache/>
            </c:numRef>
          </c:val>
        </c:ser>
        <c:gapWidth val="55"/>
        <c:axId val="3123539"/>
        <c:axId val="28111852"/>
      </c:barChart>
      <c:catAx>
        <c:axId val="3123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111852"/>
        <c:crosses val="autoZero"/>
        <c:auto val="1"/>
        <c:lblOffset val="100"/>
        <c:tickLblSkip val="1"/>
        <c:noMultiLvlLbl val="0"/>
      </c:catAx>
      <c:valAx>
        <c:axId val="281118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2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35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544830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763250" y="6115050"/>
        <a:ext cx="5305425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llides"/>
      <sheetName val="DEIXALLERIES"/>
      <sheetName val="USUARIS DEIXALLERIES"/>
      <sheetName val="PARC MONTSENY"/>
      <sheetName val="Caldes de Montbui"/>
      <sheetName val="Lliçà d_Amunt"/>
      <sheetName val="Iglus deixalleries"/>
      <sheetName val="Hoja1"/>
    </sheetNames>
    <sheetDataSet>
      <sheetData sheetId="0">
        <row r="4">
          <cell r="P4">
            <v>1330.88</v>
          </cell>
        </row>
        <row r="5">
          <cell r="P5">
            <v>1493.75</v>
          </cell>
        </row>
        <row r="6">
          <cell r="P6">
            <v>2257.5</v>
          </cell>
        </row>
        <row r="7">
          <cell r="P7">
            <v>1740</v>
          </cell>
        </row>
        <row r="8">
          <cell r="P8">
            <v>2513.96</v>
          </cell>
        </row>
        <row r="9">
          <cell r="P9">
            <v>2003.39</v>
          </cell>
        </row>
        <row r="10">
          <cell r="P10">
            <v>2624.14</v>
          </cell>
        </row>
        <row r="11">
          <cell r="P11">
            <v>2682.71</v>
          </cell>
        </row>
        <row r="12">
          <cell r="P12">
            <v>1967.03</v>
          </cell>
        </row>
        <row r="13">
          <cell r="P13">
            <v>1978.83</v>
          </cell>
        </row>
        <row r="14">
          <cell r="P14">
            <v>2317.15</v>
          </cell>
        </row>
        <row r="15">
          <cell r="P15">
            <v>1939.38</v>
          </cell>
        </row>
        <row r="17">
          <cell r="P17">
            <v>60</v>
          </cell>
        </row>
        <row r="18">
          <cell r="P18">
            <v>33.14</v>
          </cell>
        </row>
        <row r="19">
          <cell r="P19">
            <v>78.1</v>
          </cell>
        </row>
        <row r="21">
          <cell r="P21">
            <v>25</v>
          </cell>
        </row>
        <row r="22">
          <cell r="P22">
            <v>17.5</v>
          </cell>
        </row>
        <row r="23">
          <cell r="P23">
            <v>17.72</v>
          </cell>
        </row>
        <row r="24">
          <cell r="P24">
            <v>4.9</v>
          </cell>
        </row>
        <row r="25">
          <cell r="P25">
            <v>22.5</v>
          </cell>
        </row>
        <row r="27">
          <cell r="P27">
            <v>39.4</v>
          </cell>
        </row>
        <row r="28">
          <cell r="P28">
            <v>56.67</v>
          </cell>
        </row>
        <row r="70">
          <cell r="P70">
            <v>1529.39</v>
          </cell>
        </row>
        <row r="71">
          <cell r="P71">
            <v>1325.81</v>
          </cell>
        </row>
        <row r="72">
          <cell r="P72">
            <v>2347.72</v>
          </cell>
        </row>
        <row r="73">
          <cell r="P73">
            <v>1842.6</v>
          </cell>
        </row>
        <row r="74">
          <cell r="P74">
            <v>3870.2</v>
          </cell>
        </row>
        <row r="75">
          <cell r="P75">
            <v>2158.18</v>
          </cell>
        </row>
        <row r="76">
          <cell r="P76">
            <v>2434.15</v>
          </cell>
        </row>
        <row r="77">
          <cell r="P77">
            <v>2622.33</v>
          </cell>
        </row>
        <row r="78">
          <cell r="P78">
            <v>1686.88</v>
          </cell>
        </row>
        <row r="79">
          <cell r="P79">
            <v>1628.48</v>
          </cell>
        </row>
        <row r="80">
          <cell r="P80">
            <v>2236.04</v>
          </cell>
        </row>
        <row r="81">
          <cell r="P81">
            <v>2890.75</v>
          </cell>
        </row>
        <row r="110">
          <cell r="P110">
            <v>1402.86</v>
          </cell>
        </row>
        <row r="111">
          <cell r="P111">
            <v>4926.23</v>
          </cell>
        </row>
        <row r="112">
          <cell r="P112">
            <v>2478.3</v>
          </cell>
        </row>
        <row r="113">
          <cell r="P113">
            <v>3608</v>
          </cell>
        </row>
        <row r="114">
          <cell r="P114">
            <v>3808</v>
          </cell>
        </row>
        <row r="115">
          <cell r="P115">
            <v>4396.52</v>
          </cell>
        </row>
        <row r="116">
          <cell r="P116">
            <v>3910.6</v>
          </cell>
        </row>
        <row r="117">
          <cell r="P117">
            <v>6320</v>
          </cell>
        </row>
        <row r="118">
          <cell r="P118">
            <v>2062.5</v>
          </cell>
        </row>
        <row r="119">
          <cell r="P119">
            <v>2870.23</v>
          </cell>
        </row>
        <row r="120">
          <cell r="P120">
            <v>3857.3</v>
          </cell>
        </row>
        <row r="121">
          <cell r="P121">
            <v>3928.89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tabSelected="1" zoomScale="75" zoomScaleNormal="75" zoomScalePageLayoutView="65" workbookViewId="0" topLeftCell="A1">
      <selection activeCell="C5" sqref="C5"/>
    </sheetView>
  </sheetViews>
  <sheetFormatPr defaultColWidth="25.7109375" defaultRowHeight="19.5" customHeight="1"/>
  <cols>
    <col min="1" max="1" width="21.140625" style="2" customWidth="1"/>
    <col min="2" max="2" width="7.8515625" style="2" customWidth="1"/>
    <col min="3" max="3" width="18.7109375" style="5" customWidth="1"/>
    <col min="4" max="4" width="19.28125" style="5" customWidth="1"/>
    <col min="5" max="5" width="15.7109375" style="5" customWidth="1"/>
    <col min="6" max="6" width="14.8515625" style="5" customWidth="1"/>
    <col min="7" max="7" width="12.8515625" style="5" customWidth="1"/>
    <col min="8" max="9" width="18.7109375" style="5" customWidth="1"/>
    <col min="10" max="10" width="14.8515625" style="5" customWidth="1"/>
    <col min="11" max="11" width="12.8515625" style="5" customWidth="1"/>
    <col min="12" max="12" width="18.7109375" style="5" customWidth="1"/>
    <col min="13" max="13" width="18.7109375" style="2" customWidth="1"/>
    <col min="14" max="14" width="14.8515625" style="5" customWidth="1"/>
    <col min="15" max="16" width="14.00390625" style="5" customWidth="1"/>
    <col min="17" max="17" width="13.421875" style="5" customWidth="1"/>
    <col min="18" max="18" width="3.8515625" style="2" customWidth="1"/>
    <col min="19" max="19" width="16.57421875" style="5" customWidth="1"/>
    <col min="20" max="20" width="13.8515625" style="5" customWidth="1"/>
    <col min="21" max="21" width="5.421875" style="2" customWidth="1"/>
    <col min="22" max="16384" width="25.7109375" style="2" customWidth="1"/>
  </cols>
  <sheetData>
    <row r="2" spans="1:4" ht="19.5" customHeight="1">
      <c r="A2" s="1"/>
      <c r="C2" s="3" t="s">
        <v>18</v>
      </c>
      <c r="D2" s="4"/>
    </row>
    <row r="3" spans="1:2" ht="19.5" customHeight="1">
      <c r="A3" s="6"/>
      <c r="B3" s="6"/>
    </row>
    <row r="4" ht="19.5" customHeight="1">
      <c r="C4" s="7" t="s">
        <v>22</v>
      </c>
    </row>
    <row r="5" spans="1:2" ht="19.5" customHeight="1" thickBot="1">
      <c r="A5" s="6"/>
      <c r="B5" s="6"/>
    </row>
    <row r="6" spans="1:20" ht="19.5" customHeight="1" thickBot="1">
      <c r="A6" s="6"/>
      <c r="B6" s="6"/>
      <c r="C6" s="57" t="s">
        <v>19</v>
      </c>
      <c r="D6" s="58"/>
      <c r="E6" s="58"/>
      <c r="F6" s="59"/>
      <c r="H6" s="51" t="s">
        <v>20</v>
      </c>
      <c r="I6" s="52"/>
      <c r="J6" s="53"/>
      <c r="K6" s="8"/>
      <c r="L6" s="54" t="s">
        <v>21</v>
      </c>
      <c r="M6" s="55"/>
      <c r="N6" s="56"/>
      <c r="O6" s="8"/>
      <c r="P6" s="2"/>
      <c r="R6" s="5"/>
      <c r="S6" s="2"/>
      <c r="T6" s="2"/>
    </row>
    <row r="7" spans="1:15" s="10" customFormat="1" ht="33" customHeight="1" thickBot="1">
      <c r="A7" s="9"/>
      <c r="C7" s="11" t="s">
        <v>11</v>
      </c>
      <c r="D7" s="12" t="s">
        <v>12</v>
      </c>
      <c r="E7" s="12" t="s">
        <v>16</v>
      </c>
      <c r="F7" s="13" t="s">
        <v>14</v>
      </c>
      <c r="G7" s="14"/>
      <c r="H7" s="15" t="s">
        <v>11</v>
      </c>
      <c r="I7" s="16" t="s">
        <v>13</v>
      </c>
      <c r="J7" s="17" t="s">
        <v>15</v>
      </c>
      <c r="K7" s="18"/>
      <c r="L7" s="19" t="s">
        <v>11</v>
      </c>
      <c r="M7" s="20" t="s">
        <v>13</v>
      </c>
      <c r="N7" s="21" t="s">
        <v>15</v>
      </c>
      <c r="O7" s="22"/>
    </row>
    <row r="8" spans="1:20" ht="19.5" customHeight="1" thickBot="1">
      <c r="A8" s="23"/>
      <c r="K8" s="2"/>
      <c r="M8" s="5"/>
      <c r="O8" s="2"/>
      <c r="P8" s="2"/>
      <c r="Q8" s="2"/>
      <c r="S8" s="2"/>
      <c r="T8" s="2"/>
    </row>
    <row r="9" spans="1:20" ht="19.5" customHeight="1">
      <c r="A9" s="24" t="s">
        <v>0</v>
      </c>
      <c r="C9" s="37">
        <f>('[1]Recollides'!P4)/1000</f>
        <v>1.33088</v>
      </c>
      <c r="D9" s="37">
        <f>('[1]Recollides'!P17)/1000</f>
        <v>0.06</v>
      </c>
      <c r="E9" s="37">
        <f>('[1]Recollides'!P30)/1000</f>
        <v>0</v>
      </c>
      <c r="F9" s="37">
        <f aca="true" t="shared" si="0" ref="F9:F20">SUM(C9:E9)</f>
        <v>1.3908800000000001</v>
      </c>
      <c r="G9" s="38"/>
      <c r="H9" s="39">
        <f>('[1]Recollides'!P70)/1000</f>
        <v>1.52939</v>
      </c>
      <c r="I9" s="40">
        <f>('[1]Recollides'!P83)/1000</f>
        <v>0</v>
      </c>
      <c r="J9" s="37">
        <f>SUM(H9:I9)</f>
        <v>1.52939</v>
      </c>
      <c r="K9" s="41"/>
      <c r="L9" s="37">
        <f>('[1]Recollides'!P110)/1000</f>
        <v>1.40286</v>
      </c>
      <c r="M9" s="40">
        <f>('[1]Recollides'!P123)/1000</f>
        <v>0</v>
      </c>
      <c r="N9" s="37">
        <f>SUM(L9:M9)</f>
        <v>1.40286</v>
      </c>
      <c r="O9" s="25"/>
      <c r="P9" s="2"/>
      <c r="Q9" s="2"/>
      <c r="S9" s="2"/>
      <c r="T9" s="2"/>
    </row>
    <row r="10" spans="1:20" ht="19.5" customHeight="1">
      <c r="A10" s="26" t="s">
        <v>1</v>
      </c>
      <c r="C10" s="37">
        <f>('[1]Recollides'!P5)/1000</f>
        <v>1.49375</v>
      </c>
      <c r="D10" s="37">
        <f>('[1]Recollides'!P18)/1000</f>
        <v>0.03314</v>
      </c>
      <c r="E10" s="37">
        <f>('[1]Recollides'!P31)/1000</f>
        <v>0</v>
      </c>
      <c r="F10" s="37">
        <f t="shared" si="0"/>
        <v>1.5268899999999999</v>
      </c>
      <c r="G10" s="38"/>
      <c r="H10" s="39">
        <f>('[1]Recollides'!P71)/1000</f>
        <v>1.32581</v>
      </c>
      <c r="I10" s="40">
        <f>('[1]Recollides'!P84)/1000</f>
        <v>0</v>
      </c>
      <c r="J10" s="37">
        <f>SUM(H10:I10)</f>
        <v>1.32581</v>
      </c>
      <c r="K10" s="41"/>
      <c r="L10" s="37">
        <f>('[1]Recollides'!P111)/1000</f>
        <v>4.926229999999999</v>
      </c>
      <c r="M10" s="40">
        <f>('[1]Recollides'!P124)/1000</f>
        <v>0</v>
      </c>
      <c r="N10" s="37">
        <f>SUM(L10:M10)</f>
        <v>4.926229999999999</v>
      </c>
      <c r="O10" s="25"/>
      <c r="P10" s="2"/>
      <c r="Q10" s="2"/>
      <c r="S10" s="2"/>
      <c r="T10" s="2"/>
    </row>
    <row r="11" spans="1:20" ht="19.5" customHeight="1">
      <c r="A11" s="26" t="s">
        <v>2</v>
      </c>
      <c r="C11" s="37">
        <f>('[1]Recollides'!P6)/1000</f>
        <v>2.2575</v>
      </c>
      <c r="D11" s="37">
        <f>('[1]Recollides'!P19)/1000</f>
        <v>0.07809999999999999</v>
      </c>
      <c r="E11" s="37">
        <f>('[1]Recollides'!P32)/1000</f>
        <v>0</v>
      </c>
      <c r="F11" s="37">
        <f t="shared" si="0"/>
        <v>2.3356</v>
      </c>
      <c r="G11" s="38"/>
      <c r="H11" s="39">
        <f>('[1]Recollides'!P72)/1000</f>
        <v>2.34772</v>
      </c>
      <c r="I11" s="40">
        <f>('[1]Recollides'!P85)/1000</f>
        <v>0</v>
      </c>
      <c r="J11" s="37">
        <f>SUM(H11:I11)</f>
        <v>2.34772</v>
      </c>
      <c r="K11" s="41"/>
      <c r="L11" s="37">
        <f>('[1]Recollides'!P112)/1000</f>
        <v>2.4783000000000004</v>
      </c>
      <c r="M11" s="40">
        <f>('[1]Recollides'!P125)/1000</f>
        <v>0</v>
      </c>
      <c r="N11" s="37">
        <f>SUM(L11:M11)</f>
        <v>2.4783000000000004</v>
      </c>
      <c r="O11" s="25"/>
      <c r="P11" s="2"/>
      <c r="Q11" s="2"/>
      <c r="S11" s="2"/>
      <c r="T11" s="2"/>
    </row>
    <row r="12" spans="1:20" ht="19.5" customHeight="1">
      <c r="A12" s="26" t="s">
        <v>3</v>
      </c>
      <c r="C12" s="37">
        <f>('[1]Recollides'!P7)/1000</f>
        <v>1.74</v>
      </c>
      <c r="D12" s="37">
        <f>('[1]Recollides'!P20)/1000</f>
        <v>0</v>
      </c>
      <c r="E12" s="37">
        <f>('[1]Recollides'!P33)/1000</f>
        <v>0</v>
      </c>
      <c r="F12" s="37">
        <f t="shared" si="0"/>
        <v>1.74</v>
      </c>
      <c r="G12" s="38"/>
      <c r="H12" s="39">
        <f>('[1]Recollides'!P73)/1000</f>
        <v>1.8426</v>
      </c>
      <c r="I12" s="40">
        <f>('[1]Recollides'!P86)/1000</f>
        <v>0</v>
      </c>
      <c r="J12" s="37">
        <f>SUM(H12:I12)</f>
        <v>1.8426</v>
      </c>
      <c r="K12" s="41"/>
      <c r="L12" s="37">
        <f>('[1]Recollides'!P113)/1000</f>
        <v>3.608</v>
      </c>
      <c r="M12" s="40">
        <f>('[1]Recollides'!P126)/1000</f>
        <v>0</v>
      </c>
      <c r="N12" s="37">
        <f>SUM(L12:M12)</f>
        <v>3.608</v>
      </c>
      <c r="O12" s="25"/>
      <c r="P12" s="2"/>
      <c r="Q12" s="2"/>
      <c r="S12" s="2"/>
      <c r="T12" s="2"/>
    </row>
    <row r="13" spans="1:20" ht="19.5" customHeight="1">
      <c r="A13" s="26" t="s">
        <v>4</v>
      </c>
      <c r="C13" s="37">
        <f>('[1]Recollides'!P8)/1000</f>
        <v>2.51396</v>
      </c>
      <c r="D13" s="37">
        <f>('[1]Recollides'!P21)/1000</f>
        <v>0.025</v>
      </c>
      <c r="E13" s="37">
        <f>('[1]Recollides'!P34)/1000</f>
        <v>0</v>
      </c>
      <c r="F13" s="37">
        <f t="shared" si="0"/>
        <v>2.53896</v>
      </c>
      <c r="G13" s="38"/>
      <c r="H13" s="39">
        <f>('[1]Recollides'!P74)/1000</f>
        <v>3.8701999999999996</v>
      </c>
      <c r="I13" s="40">
        <f>('[1]Recollides'!P87)/1000</f>
        <v>0</v>
      </c>
      <c r="J13" s="37">
        <f>SUM(H13:I13)</f>
        <v>3.8701999999999996</v>
      </c>
      <c r="K13" s="41"/>
      <c r="L13" s="37">
        <f>('[1]Recollides'!P114)/1000</f>
        <v>3.808</v>
      </c>
      <c r="M13" s="40">
        <f>('[1]Recollides'!P127)/1000</f>
        <v>0</v>
      </c>
      <c r="N13" s="37">
        <f>SUM(L13:M13)</f>
        <v>3.808</v>
      </c>
      <c r="O13" s="25"/>
      <c r="P13" s="2"/>
      <c r="Q13" s="2"/>
      <c r="S13" s="2"/>
      <c r="T13" s="2"/>
    </row>
    <row r="14" spans="1:20" ht="19.5" customHeight="1">
      <c r="A14" s="26" t="s">
        <v>5</v>
      </c>
      <c r="C14" s="37">
        <f>('[1]Recollides'!P9)/1000</f>
        <v>2.00339</v>
      </c>
      <c r="D14" s="37">
        <f>('[1]Recollides'!P22)/1000</f>
        <v>0.0175</v>
      </c>
      <c r="E14" s="37">
        <f>('[1]Recollides'!P35)/1000</f>
        <v>0</v>
      </c>
      <c r="F14" s="37">
        <f t="shared" si="0"/>
        <v>2.02089</v>
      </c>
      <c r="G14" s="38"/>
      <c r="H14" s="39">
        <f>('[1]Recollides'!P75)/1000</f>
        <v>2.1581799999999998</v>
      </c>
      <c r="I14" s="40">
        <f>('[1]Recollides'!P88)/1000</f>
        <v>0</v>
      </c>
      <c r="J14" s="37">
        <f aca="true" t="shared" si="1" ref="J14:J20">SUM(H14:I14)</f>
        <v>2.1581799999999998</v>
      </c>
      <c r="K14" s="41"/>
      <c r="L14" s="37">
        <f>('[1]Recollides'!P115)/1000</f>
        <v>4.396520000000001</v>
      </c>
      <c r="M14" s="40">
        <f>('[1]Recollides'!P128)/1000</f>
        <v>0</v>
      </c>
      <c r="N14" s="37">
        <f aca="true" t="shared" si="2" ref="N14:N20">SUM(L14:M14)</f>
        <v>4.396520000000001</v>
      </c>
      <c r="O14" s="25"/>
      <c r="P14" s="2"/>
      <c r="Q14" s="2"/>
      <c r="S14" s="2"/>
      <c r="T14" s="2"/>
    </row>
    <row r="15" spans="1:20" ht="19.5" customHeight="1">
      <c r="A15" s="26" t="s">
        <v>6</v>
      </c>
      <c r="C15" s="37">
        <f>('[1]Recollides'!P10)/1000</f>
        <v>2.6241399999999997</v>
      </c>
      <c r="D15" s="37">
        <f>('[1]Recollides'!P23)/1000</f>
        <v>0.01772</v>
      </c>
      <c r="E15" s="37">
        <f>('[1]Recollides'!P36)/1000</f>
        <v>0</v>
      </c>
      <c r="F15" s="37">
        <f t="shared" si="0"/>
        <v>2.64186</v>
      </c>
      <c r="G15" s="38"/>
      <c r="H15" s="39">
        <f>('[1]Recollides'!P76)/1000</f>
        <v>2.4341500000000003</v>
      </c>
      <c r="I15" s="40">
        <f>('[1]Recollides'!P89)/1000</f>
        <v>0</v>
      </c>
      <c r="J15" s="37">
        <f t="shared" si="1"/>
        <v>2.4341500000000003</v>
      </c>
      <c r="K15" s="41"/>
      <c r="L15" s="37">
        <f>('[1]Recollides'!P116)/1000</f>
        <v>3.9106</v>
      </c>
      <c r="M15" s="40">
        <f>('[1]Recollides'!P129)/1000</f>
        <v>0</v>
      </c>
      <c r="N15" s="37">
        <f t="shared" si="2"/>
        <v>3.9106</v>
      </c>
      <c r="O15" s="25"/>
      <c r="P15" s="2"/>
      <c r="Q15" s="2"/>
      <c r="S15" s="2"/>
      <c r="T15" s="2"/>
    </row>
    <row r="16" spans="1:20" ht="19.5" customHeight="1">
      <c r="A16" s="26" t="s">
        <v>7</v>
      </c>
      <c r="C16" s="37">
        <f>('[1]Recollides'!P11)/1000</f>
        <v>2.68271</v>
      </c>
      <c r="D16" s="37">
        <f>('[1]Recollides'!P24)/1000</f>
        <v>0.004900000000000001</v>
      </c>
      <c r="E16" s="37">
        <f>('[1]Recollides'!P37)/1000</f>
        <v>0</v>
      </c>
      <c r="F16" s="37">
        <f t="shared" si="0"/>
        <v>2.6876100000000003</v>
      </c>
      <c r="G16" s="38"/>
      <c r="H16" s="39">
        <f>('[1]Recollides'!P77)/1000</f>
        <v>2.62233</v>
      </c>
      <c r="I16" s="40">
        <f>('[1]Recollides'!P90)/1000</f>
        <v>0</v>
      </c>
      <c r="J16" s="37">
        <f t="shared" si="1"/>
        <v>2.62233</v>
      </c>
      <c r="K16" s="41"/>
      <c r="L16" s="37">
        <f>('[1]Recollides'!P117)/1000</f>
        <v>6.32</v>
      </c>
      <c r="M16" s="40">
        <f>('[1]Recollides'!P130)/1000</f>
        <v>0</v>
      </c>
      <c r="N16" s="37">
        <f t="shared" si="2"/>
        <v>6.32</v>
      </c>
      <c r="O16" s="25"/>
      <c r="P16" s="2"/>
      <c r="Q16" s="2"/>
      <c r="S16" s="2"/>
      <c r="T16" s="2"/>
    </row>
    <row r="17" spans="1:20" ht="19.5" customHeight="1">
      <c r="A17" s="26" t="s">
        <v>17</v>
      </c>
      <c r="C17" s="37">
        <f>('[1]Recollides'!P12)/1000</f>
        <v>1.96703</v>
      </c>
      <c r="D17" s="37">
        <f>('[1]Recollides'!P25)/1000</f>
        <v>0.0225</v>
      </c>
      <c r="E17" s="37">
        <f>('[1]Recollides'!P38)/1000</f>
        <v>0</v>
      </c>
      <c r="F17" s="37">
        <f t="shared" si="0"/>
        <v>1.98953</v>
      </c>
      <c r="G17" s="38"/>
      <c r="H17" s="39">
        <f>('[1]Recollides'!P78)/1000</f>
        <v>1.6868800000000002</v>
      </c>
      <c r="I17" s="40">
        <f>('[1]Recollides'!P91)/1000</f>
        <v>0</v>
      </c>
      <c r="J17" s="37">
        <f t="shared" si="1"/>
        <v>1.6868800000000002</v>
      </c>
      <c r="K17" s="41"/>
      <c r="L17" s="37">
        <f>('[1]Recollides'!P118)/1000</f>
        <v>2.0625</v>
      </c>
      <c r="M17" s="40">
        <f>('[1]Recollides'!P131)/1000</f>
        <v>0</v>
      </c>
      <c r="N17" s="37">
        <f t="shared" si="2"/>
        <v>2.0625</v>
      </c>
      <c r="O17" s="25"/>
      <c r="P17" s="2"/>
      <c r="Q17" s="2"/>
      <c r="S17" s="2"/>
      <c r="T17" s="2"/>
    </row>
    <row r="18" spans="1:20" ht="19.5" customHeight="1">
      <c r="A18" s="26" t="s">
        <v>8</v>
      </c>
      <c r="C18" s="37">
        <f>('[1]Recollides'!P13)/1000</f>
        <v>1.9788299999999999</v>
      </c>
      <c r="D18" s="37">
        <f>('[1]Recollides'!P26)/1000</f>
        <v>0</v>
      </c>
      <c r="E18" s="37">
        <f>('[1]Recollides'!P39)/1000</f>
        <v>0</v>
      </c>
      <c r="F18" s="37">
        <f t="shared" si="0"/>
        <v>1.9788299999999999</v>
      </c>
      <c r="G18" s="38"/>
      <c r="H18" s="39">
        <f>('[1]Recollides'!P79)/1000</f>
        <v>1.62848</v>
      </c>
      <c r="I18" s="40">
        <f>('[1]Recollides'!P92)/1000</f>
        <v>0</v>
      </c>
      <c r="J18" s="37">
        <f t="shared" si="1"/>
        <v>1.62848</v>
      </c>
      <c r="K18" s="41"/>
      <c r="L18" s="37">
        <f>('[1]Recollides'!P119)/1000</f>
        <v>2.87023</v>
      </c>
      <c r="M18" s="40">
        <f>('[1]Recollides'!P132)/1000</f>
        <v>0</v>
      </c>
      <c r="N18" s="37">
        <f t="shared" si="2"/>
        <v>2.87023</v>
      </c>
      <c r="O18" s="25"/>
      <c r="P18" s="2"/>
      <c r="Q18" s="2"/>
      <c r="S18" s="2"/>
      <c r="T18" s="2"/>
    </row>
    <row r="19" spans="1:20" ht="19.5" customHeight="1">
      <c r="A19" s="26" t="s">
        <v>9</v>
      </c>
      <c r="C19" s="37">
        <f>('[1]Recollides'!P14)/1000</f>
        <v>2.3171500000000003</v>
      </c>
      <c r="D19" s="37">
        <f>('[1]Recollides'!P27)/1000</f>
        <v>0.0394</v>
      </c>
      <c r="E19" s="37">
        <f>('[1]Recollides'!P40)/1000</f>
        <v>0</v>
      </c>
      <c r="F19" s="37">
        <f t="shared" si="0"/>
        <v>2.3565500000000004</v>
      </c>
      <c r="G19" s="38"/>
      <c r="H19" s="39">
        <f>('[1]Recollides'!P80)/1000</f>
        <v>2.23604</v>
      </c>
      <c r="I19" s="40">
        <f>('[1]Recollides'!P93)/1000</f>
        <v>0</v>
      </c>
      <c r="J19" s="37">
        <f t="shared" si="1"/>
        <v>2.23604</v>
      </c>
      <c r="K19" s="41"/>
      <c r="L19" s="37">
        <f>('[1]Recollides'!P120)/1000</f>
        <v>3.8573000000000004</v>
      </c>
      <c r="M19" s="40">
        <f>('[1]Recollides'!P133)/1000</f>
        <v>0</v>
      </c>
      <c r="N19" s="37">
        <f t="shared" si="2"/>
        <v>3.8573000000000004</v>
      </c>
      <c r="O19" s="25"/>
      <c r="P19" s="2"/>
      <c r="Q19" s="2"/>
      <c r="S19" s="2"/>
      <c r="T19" s="2"/>
    </row>
    <row r="20" spans="1:20" ht="19.5" customHeight="1" thickBot="1">
      <c r="A20" s="27" t="s">
        <v>10</v>
      </c>
      <c r="C20" s="37">
        <f>('[1]Recollides'!P15)/1000</f>
        <v>1.93938</v>
      </c>
      <c r="D20" s="37">
        <f>('[1]Recollides'!P28)/1000</f>
        <v>0.056670000000000005</v>
      </c>
      <c r="E20" s="37">
        <f>('[1]Recollides'!P41)/1000</f>
        <v>0</v>
      </c>
      <c r="F20" s="37">
        <f t="shared" si="0"/>
        <v>1.99605</v>
      </c>
      <c r="G20" s="38"/>
      <c r="H20" s="39">
        <f>('[1]Recollides'!P81)/1000</f>
        <v>2.89075</v>
      </c>
      <c r="I20" s="40">
        <f>('[1]Recollides'!P94)/1000</f>
        <v>0</v>
      </c>
      <c r="J20" s="37">
        <f t="shared" si="1"/>
        <v>2.89075</v>
      </c>
      <c r="K20" s="41"/>
      <c r="L20" s="37">
        <f>('[1]Recollides'!P121)/1000</f>
        <v>3.92889</v>
      </c>
      <c r="M20" s="40">
        <f>('[1]Recollides'!P134)/1000</f>
        <v>0</v>
      </c>
      <c r="N20" s="37">
        <f t="shared" si="2"/>
        <v>3.92889</v>
      </c>
      <c r="O20" s="25"/>
      <c r="P20" s="2"/>
      <c r="Q20" s="2"/>
      <c r="S20" s="2"/>
      <c r="T20" s="2"/>
    </row>
    <row r="21" spans="3:20" ht="19.5" customHeight="1" thickBot="1">
      <c r="C21" s="42"/>
      <c r="D21" s="42"/>
      <c r="E21" s="42"/>
      <c r="F21" s="42"/>
      <c r="G21" s="42"/>
      <c r="H21" s="43"/>
      <c r="I21" s="43"/>
      <c r="J21" s="43"/>
      <c r="K21" s="44"/>
      <c r="L21" s="43"/>
      <c r="M21" s="43"/>
      <c r="N21" s="43"/>
      <c r="O21" s="28"/>
      <c r="P21" s="2"/>
      <c r="Q21" s="2"/>
      <c r="S21" s="2"/>
      <c r="T21" s="2"/>
    </row>
    <row r="22" spans="1:15" s="30" customFormat="1" ht="19.5" customHeight="1" thickBot="1">
      <c r="A22" s="29" t="s">
        <v>15</v>
      </c>
      <c r="C22" s="45">
        <f>SUM(C9:C20)</f>
        <v>24.84872</v>
      </c>
      <c r="D22" s="45">
        <f>SUM(D9:D20)</f>
        <v>0.35492999999999997</v>
      </c>
      <c r="E22" s="45">
        <f>SUM(E9:E20)</f>
        <v>0</v>
      </c>
      <c r="F22" s="45">
        <f>SUM(C22:E22)</f>
        <v>25.20365</v>
      </c>
      <c r="G22" s="46"/>
      <c r="H22" s="47">
        <f>SUM(H9:H20)</f>
        <v>26.57253</v>
      </c>
      <c r="I22" s="48">
        <f>SUM(I9:I20)</f>
        <v>0</v>
      </c>
      <c r="J22" s="48">
        <f>SUM(H22:I22)</f>
        <v>26.57253</v>
      </c>
      <c r="K22" s="49"/>
      <c r="L22" s="50">
        <f>SUM(L9:L20)</f>
        <v>43.569430000000004</v>
      </c>
      <c r="M22" s="50">
        <f>SUM(M9:M20)</f>
        <v>0</v>
      </c>
      <c r="N22" s="50">
        <f>SUM(L22:M22)</f>
        <v>43.569430000000004</v>
      </c>
      <c r="O22" s="31"/>
    </row>
    <row r="23" spans="1:20" s="33" customFormat="1" ht="19.5" customHeight="1">
      <c r="A23" s="32"/>
      <c r="C23" s="34"/>
      <c r="D23" s="35"/>
      <c r="E23" s="35"/>
      <c r="F23" s="35"/>
      <c r="G23" s="35"/>
      <c r="H23" s="36"/>
      <c r="I23" s="35"/>
      <c r="J23" s="35"/>
      <c r="K23" s="35"/>
      <c r="L23" s="35"/>
      <c r="M23" s="32"/>
      <c r="N23" s="35"/>
      <c r="O23" s="35"/>
      <c r="P23" s="35"/>
      <c r="Q23" s="35"/>
      <c r="R23" s="32"/>
      <c r="S23" s="36"/>
      <c r="T23" s="36"/>
    </row>
    <row r="27" ht="20.25" customHeight="1"/>
  </sheetData>
  <sheetProtection sheet="1"/>
  <mergeCells count="3">
    <mergeCell ref="H6:J6"/>
    <mergeCell ref="L6:N6"/>
    <mergeCell ref="C6:F6"/>
  </mergeCells>
  <printOptions/>
  <pageMargins left="0.31496062992125984" right="0.11811023622047245" top="0.31496062992125984" bottom="0.5118110236220472" header="0.31496062992125984" footer="0.31496062992125984"/>
  <pageSetup fitToHeight="1" fitToWidth="1" horizontalDpi="300" verticalDpi="300" orientation="landscape" paperSize="9" scale="59" r:id="rId2"/>
  <headerFooter>
    <oddHeader>&amp;R Pàgina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</cp:lastModifiedBy>
  <cp:lastPrinted>2014-03-14T11:41:59Z</cp:lastPrinted>
  <dcterms:created xsi:type="dcterms:W3CDTF">2008-05-28T16:13:29Z</dcterms:created>
  <dcterms:modified xsi:type="dcterms:W3CDTF">2017-01-16T09:17:46Z</dcterms:modified>
  <cp:category/>
  <cp:version/>
  <cp:contentType/>
  <cp:contentStatus/>
</cp:coreProperties>
</file>