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410" windowWidth="15480" windowHeight="7920" activeTab="0"/>
  </bookViews>
  <sheets>
    <sheet name="RECOLLIDES" sheetId="1" r:id="rId1"/>
    <sheet name="RECOLLIDES I" sheetId="2" r:id="rId2"/>
    <sheet name="Deixalleria" sheetId="3" r:id="rId3"/>
    <sheet name="CALENDAR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<sst xmlns="http://schemas.openxmlformats.org/spreadsheetml/2006/main" count="111" uniqueCount="52">
  <si>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</si>
  <si>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</si>
  <si>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</si>
  <si>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</si>
  <si>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</si>
  <si>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</si>
  <si>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</si>
  <si>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</si>
  <si>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</si>
  <si>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</si>
  <si>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</si>
  <si>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</si>
  <si>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</si>
  <si>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</si>
  <si>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</si>
  <si>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</si>
  <si>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USUARIS/ES</t>
  </si>
  <si>
    <t>Papereres</t>
  </si>
  <si>
    <t>Setembre</t>
  </si>
  <si>
    <t>GRANOLLERS</t>
  </si>
  <si>
    <t>GRANOLLERS NORD</t>
  </si>
  <si>
    <t>GRANOLLERS SUD</t>
  </si>
  <si>
    <t>Ajuntament</t>
  </si>
  <si>
    <t>PAPER I CARTRÓ (Tn)</t>
  </si>
  <si>
    <t>ENVASOS LLEUGERS (Tn)</t>
  </si>
  <si>
    <t>VIDRE (Tn)</t>
  </si>
  <si>
    <t xml:space="preserve"> Porta a Porta de P/C Comercial (Tn)</t>
  </si>
  <si>
    <t>Runa (Tn)</t>
  </si>
  <si>
    <t>Ferralla  (Tn)</t>
  </si>
  <si>
    <t>Paper i Cartró (Tn)</t>
  </si>
  <si>
    <t>Fusta (Tn)</t>
  </si>
  <si>
    <t>Voluminosos (Tn)</t>
  </si>
  <si>
    <t>Poda (Tn)</t>
  </si>
  <si>
    <t>TOTAL (Tn)</t>
  </si>
  <si>
    <t>SERVEI DE RECOLLIDA DE PAPER I CARTRÓ, ENVASOS LLEUGERS I VIDRE, 2014</t>
  </si>
  <si>
    <t>SERVEI DE RECOLLIDA PORTA A PORTA DE PAPER I CARTRÓ COMERCIAL, 2014</t>
  </si>
  <si>
    <t>SERVEI DE DEIXALLERIA, 2014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</si>
  <si>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</si>
  <si>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</si>
  <si>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</si>
  <si>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</si>
  <si>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</si>
  <si>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</si>
  <si>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</si>
  <si>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</si>
  <si>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</si>
  <si>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</si>
  <si>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parcial</t>
  </si>
  <si>
    <t>Envasos</t>
  </si>
  <si>
    <t>pacial</t>
  </si>
  <si>
    <t>Vidre:  2 cops al mes</t>
  </si>
  <si>
    <t>* Subjecte a possibles modificacions respecte els dies festius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</si>
</sst>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b/>
      <sz val="12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4" borderId="0" applyNumberFormat="0" applyBorder="0" applyAlignment="0" applyProtection="0"/>
    <xf numFmtId="0" fontId="42" fillId="18" borderId="1" applyNumberFormat="0" applyAlignment="0" applyProtection="0"/>
    <xf numFmtId="0" fontId="43" fillId="19" borderId="2" applyNumberFormat="0" applyAlignment="0" applyProtection="0"/>
    <xf numFmtId="0" fontId="44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15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5" fillId="25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7" borderId="0" applyNumberFormat="0" applyBorder="0" applyAlignment="0" applyProtection="0"/>
    <xf numFmtId="0" fontId="18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8" fillId="18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0" fillId="0" borderId="7" applyNumberFormat="0" applyFill="0" applyAlignment="0" applyProtection="0"/>
    <xf numFmtId="0" fontId="11" fillId="0" borderId="8" applyNumberFormat="0" applyFill="0" applyAlignment="0" applyProtection="0"/>
    <xf numFmtId="0" fontId="51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applyProtection="1">
      <alignment horizontal="center"/>
      <protection hidden="1"/>
    </xf>
    <xf numFmtId="1" fontId="6" fillId="0" borderId="1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29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/>
      <protection hidden="1"/>
    </xf>
    <xf numFmtId="3" fontId="4" fillId="0" borderId="17" xfId="0" applyNumberFormat="1" applyFont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2" fillId="0" borderId="21" xfId="0" applyNumberFormat="1" applyFont="1" applyBorder="1" applyAlignment="1" applyProtection="1">
      <alignment horizontal="center"/>
      <protection hidden="1"/>
    </xf>
    <xf numFmtId="4" fontId="6" fillId="0" borderId="19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9" xfId="0" applyNumberFormat="1" applyFont="1" applyFill="1" applyBorder="1" applyAlignment="1" applyProtection="1">
      <alignment horizontal="center"/>
      <protection hidden="1"/>
    </xf>
    <xf numFmtId="4" fontId="4" fillId="30" borderId="20" xfId="0" applyNumberFormat="1" applyFont="1" applyFill="1" applyBorder="1" applyAlignment="1" applyProtection="1">
      <alignment horizontal="center"/>
      <protection hidden="1"/>
    </xf>
    <xf numFmtId="4" fontId="4" fillId="31" borderId="21" xfId="0" applyNumberFormat="1" applyFont="1" applyFill="1" applyBorder="1" applyAlignment="1" applyProtection="1">
      <alignment horizontal="center"/>
      <protection hidden="1"/>
    </xf>
    <xf numFmtId="4" fontId="4" fillId="31" borderId="19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9" xfId="0" applyNumberFormat="1" applyFont="1" applyFill="1" applyBorder="1" applyAlignment="1" applyProtection="1">
      <alignment horizont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2" fillId="0" borderId="11" xfId="0" applyNumberFormat="1" applyFont="1" applyBorder="1" applyAlignment="1" applyProtection="1">
      <alignment horizontal="center"/>
      <protection hidden="1"/>
    </xf>
    <xf numFmtId="4" fontId="2" fillId="0" borderId="16" xfId="0" applyNumberFormat="1" applyFont="1" applyBorder="1" applyAlignment="1" applyProtection="1">
      <alignment horizontal="center"/>
      <protection hidden="1"/>
    </xf>
    <xf numFmtId="4" fontId="4" fillId="29" borderId="17" xfId="0" applyNumberFormat="1" applyFont="1" applyFill="1" applyBorder="1" applyAlignment="1" applyProtection="1">
      <alignment horizontal="center"/>
      <protection hidden="1"/>
    </xf>
    <xf numFmtId="2" fontId="6" fillId="0" borderId="22" xfId="0" applyNumberFormat="1" applyFont="1" applyBorder="1" applyAlignment="1" applyProtection="1">
      <alignment horizontal="center"/>
      <protection hidden="1"/>
    </xf>
    <xf numFmtId="2" fontId="6" fillId="0" borderId="23" xfId="0" applyNumberFormat="1" applyFont="1" applyBorder="1" applyAlignment="1" applyProtection="1">
      <alignment horizontal="center"/>
      <protection hidden="1"/>
    </xf>
    <xf numFmtId="2" fontId="6" fillId="0" borderId="24" xfId="0" applyNumberFormat="1" applyFont="1" applyBorder="1" applyAlignment="1" applyProtection="1">
      <alignment horizontal="center"/>
      <protection hidden="1"/>
    </xf>
    <xf numFmtId="2" fontId="2" fillId="0" borderId="25" xfId="0" applyNumberFormat="1" applyFont="1" applyBorder="1" applyAlignment="1" applyProtection="1">
      <alignment horizontal="center"/>
      <protection hidden="1"/>
    </xf>
    <xf numFmtId="2" fontId="6" fillId="0" borderId="26" xfId="0" applyNumberFormat="1" applyFont="1" applyBorder="1" applyAlignment="1" applyProtection="1">
      <alignment horizontal="center"/>
      <protection hidden="1"/>
    </xf>
    <xf numFmtId="2" fontId="6" fillId="0" borderId="19" xfId="0" applyNumberFormat="1" applyFont="1" applyBorder="1" applyAlignment="1" applyProtection="1">
      <alignment horizontal="center"/>
      <protection hidden="1"/>
    </xf>
    <xf numFmtId="2" fontId="6" fillId="0" borderId="21" xfId="0" applyNumberFormat="1" applyFont="1" applyBorder="1" applyAlignment="1" applyProtection="1">
      <alignment horizontal="center"/>
      <protection hidden="1"/>
    </xf>
    <xf numFmtId="2" fontId="2" fillId="0" borderId="27" xfId="0" applyNumberFormat="1" applyFont="1" applyBorder="1" applyAlignment="1" applyProtection="1">
      <alignment horizontal="center"/>
      <protection hidden="1"/>
    </xf>
    <xf numFmtId="2" fontId="2" fillId="0" borderId="26" xfId="0" applyNumberFormat="1" applyFont="1" applyBorder="1" applyAlignment="1" applyProtection="1">
      <alignment horizontal="center"/>
      <protection hidden="1"/>
    </xf>
    <xf numFmtId="2" fontId="2" fillId="0" borderId="19" xfId="0" applyNumberFormat="1" applyFont="1" applyBorder="1" applyAlignment="1" applyProtection="1">
      <alignment horizontal="center"/>
      <protection hidden="1"/>
    </xf>
    <xf numFmtId="2" fontId="2" fillId="0" borderId="21" xfId="0" applyNumberFormat="1" applyFont="1" applyBorder="1" applyAlignment="1" applyProtection="1">
      <alignment horizontal="center"/>
      <protection hidden="1"/>
    </xf>
    <xf numFmtId="2" fontId="2" fillId="0" borderId="28" xfId="0" applyNumberFormat="1" applyFont="1" applyBorder="1" applyAlignment="1" applyProtection="1">
      <alignment horizontal="center"/>
      <protection hidden="1"/>
    </xf>
    <xf numFmtId="2" fontId="2" fillId="0" borderId="29" xfId="0" applyNumberFormat="1" applyFont="1" applyBorder="1" applyAlignment="1" applyProtection="1">
      <alignment horizontal="center"/>
      <protection hidden="1"/>
    </xf>
    <xf numFmtId="2" fontId="2" fillId="0" borderId="30" xfId="0" applyNumberFormat="1" applyFont="1" applyBorder="1" applyAlignment="1" applyProtection="1">
      <alignment horizontal="center"/>
      <protection hidden="1"/>
    </xf>
    <xf numFmtId="2" fontId="2" fillId="0" borderId="31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4" fillId="0" borderId="12" xfId="0" applyNumberFormat="1" applyFont="1" applyFill="1" applyBorder="1" applyAlignment="1" applyProtection="1">
      <alignment horizontal="center"/>
      <protection hidden="1"/>
    </xf>
    <xf numFmtId="2" fontId="4" fillId="0" borderId="13" xfId="0" applyNumberFormat="1" applyFont="1" applyFill="1" applyBorder="1" applyAlignment="1" applyProtection="1">
      <alignment horizontal="center"/>
      <protection hidden="1"/>
    </xf>
    <xf numFmtId="2" fontId="4" fillId="0" borderId="18" xfId="0" applyNumberFormat="1" applyFont="1" applyFill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6" fillId="0" borderId="24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6" fillId="0" borderId="26" xfId="0" applyNumberFormat="1" applyFont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2" fillId="0" borderId="29" xfId="0" applyNumberFormat="1" applyFont="1" applyBorder="1" applyAlignment="1" applyProtection="1">
      <alignment horizontal="center"/>
      <protection hidden="1"/>
    </xf>
    <xf numFmtId="4" fontId="2" fillId="0" borderId="30" xfId="0" applyNumberFormat="1" applyFont="1" applyBorder="1" applyAlignment="1" applyProtection="1">
      <alignment horizontal="center"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8" xfId="0" applyNumberFormat="1" applyFont="1" applyFill="1" applyBorder="1" applyAlignment="1" applyProtection="1">
      <alignment horizontal="center"/>
      <protection hidden="1"/>
    </xf>
    <xf numFmtId="4" fontId="2" fillId="0" borderId="22" xfId="0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4" fillId="0" borderId="12" xfId="0" applyNumberFormat="1" applyFont="1" applyBorder="1" applyAlignment="1" applyProtection="1">
      <alignment horizontal="center"/>
      <protection hidden="1"/>
    </xf>
    <xf numFmtId="4" fontId="4" fillId="0" borderId="14" xfId="0" applyNumberFormat="1" applyFont="1" applyBorder="1" applyAlignment="1" applyProtection="1">
      <alignment horizontal="center"/>
      <protection hidden="1"/>
    </xf>
    <xf numFmtId="0" fontId="18" fillId="0" borderId="0" xfId="53">
      <alignment/>
      <protection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49" fillId="33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40" fillId="33" borderId="19" xfId="0" applyFont="1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51" fillId="35" borderId="1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center"/>
      <protection hidden="1"/>
    </xf>
    <xf numFmtId="0" fontId="15" fillId="0" borderId="33" xfId="0" applyFont="1" applyBorder="1" applyAlignment="1" applyProtection="1">
      <alignment horizontal="center"/>
      <protection hidden="1"/>
    </xf>
    <xf numFmtId="0" fontId="52" fillId="36" borderId="21" xfId="0" applyFont="1" applyFill="1" applyBorder="1" applyAlignment="1">
      <alignment horizontal="center" vertical="center"/>
    </xf>
    <xf numFmtId="0" fontId="52" fillId="36" borderId="34" xfId="0" applyFont="1" applyFill="1" applyBorder="1" applyAlignment="1">
      <alignment horizontal="center" vertical="center"/>
    </xf>
    <xf numFmtId="0" fontId="52" fillId="36" borderId="35" xfId="0" applyFont="1" applyFill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395"/>
          <c:w val="0.915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32608969"/>
        <c:axId val="25045266"/>
      </c:barChart>
      <c:catAx>
        <c:axId val="3260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45266"/>
        <c:crosses val="autoZero"/>
        <c:auto val="1"/>
        <c:lblOffset val="100"/>
        <c:tickLblSkip val="1"/>
        <c:noMultiLvlLbl val="0"/>
      </c:catAx>
      <c:valAx>
        <c:axId val="250452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089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4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5575"/>
          <c:w val="0.8517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24080803"/>
        <c:axId val="15400636"/>
      </c:barChart>
      <c:catAx>
        <c:axId val="24080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400636"/>
        <c:crosses val="autoZero"/>
        <c:auto val="1"/>
        <c:lblOffset val="100"/>
        <c:tickLblSkip val="1"/>
        <c:noMultiLvlLbl val="0"/>
      </c:catAx>
      <c:valAx>
        <c:axId val="154006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808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95"/>
          <c:w val="0.931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4387997"/>
        <c:axId val="39491974"/>
      </c:barChart>
      <c:catAx>
        <c:axId val="438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491974"/>
        <c:crosses val="autoZero"/>
        <c:auto val="1"/>
        <c:lblOffset val="100"/>
        <c:tickLblSkip val="1"/>
        <c:noMultiLvlLbl val="0"/>
      </c:catAx>
      <c:valAx>
        <c:axId val="394919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7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 DE PAPER I CARTRÓ COMERCIAL</a:t>
            </a:r>
          </a:p>
        </c:rich>
      </c:tx>
      <c:layout>
        <c:manualLayout>
          <c:xMode val="factor"/>
          <c:yMode val="factor"/>
          <c:x val="0.02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75"/>
          <c:w val="0.9192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19883447"/>
        <c:axId val="44733296"/>
      </c:barChart>
      <c:catAx>
        <c:axId val="19883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33296"/>
        <c:crosses val="autoZero"/>
        <c:auto val="1"/>
        <c:lblOffset val="100"/>
        <c:tickLblSkip val="1"/>
        <c:noMultiLvlLbl val="0"/>
      </c:catAx>
      <c:valAx>
        <c:axId val="447332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83447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415"/>
          <c:w val="0.905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67055345"/>
        <c:axId val="66627194"/>
      </c:barChart>
      <c:catAx>
        <c:axId val="6705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27194"/>
        <c:crosses val="autoZero"/>
        <c:auto val="1"/>
        <c:lblOffset val="100"/>
        <c:tickLblSkip val="1"/>
        <c:noMultiLvlLbl val="0"/>
      </c:catAx>
      <c:valAx>
        <c:axId val="666271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55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195"/>
          <c:w val="0.98675"/>
          <c:h val="0.79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62773835"/>
        <c:axId val="28093604"/>
      </c:barChart>
      <c:catAx>
        <c:axId val="62773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93604"/>
        <c:crosses val="autoZero"/>
        <c:auto val="1"/>
        <c:lblOffset val="100"/>
        <c:tickLblSkip val="1"/>
        <c:noMultiLvlLbl val="0"/>
      </c:catAx>
      <c:valAx>
        <c:axId val="2809360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62773835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15"/>
          <c:w val="0.896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Deixalleria!$I$50:$I$61</c:f>
              <c:numCache/>
            </c:numRef>
          </c:val>
        </c:ser>
        <c:axId val="51515845"/>
        <c:axId val="60989422"/>
      </c:barChart>
      <c:catAx>
        <c:axId val="5151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989422"/>
        <c:crosses val="autoZero"/>
        <c:auto val="1"/>
        <c:lblOffset val="100"/>
        <c:tickLblSkip val="1"/>
        <c:noMultiLvlLbl val="0"/>
      </c:catAx>
      <c:valAx>
        <c:axId val="609894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15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195"/>
          <c:w val="0.96925"/>
          <c:h val="0.79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Deixalleria!$J$50:$J$61</c:f>
              <c:numCache/>
            </c:numRef>
          </c:val>
        </c:ser>
        <c:axId val="12033887"/>
        <c:axId val="41196120"/>
      </c:barChart>
      <c:catAx>
        <c:axId val="1203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96120"/>
        <c:crosses val="autoZero"/>
        <c:auto val="1"/>
        <c:lblOffset val="100"/>
        <c:tickLblSkip val="1"/>
        <c:noMultiLvlLbl val="0"/>
      </c:catAx>
      <c:valAx>
        <c:axId val="4119612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2033887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959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810875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19050</xdr:rowOff>
    </xdr:from>
    <xdr:to>
      <xdr:col>7</xdr:col>
      <xdr:colOff>438150</xdr:colOff>
      <xdr:row>40</xdr:row>
      <xdr:rowOff>161925</xdr:rowOff>
    </xdr:to>
    <xdr:graphicFrame>
      <xdr:nvGraphicFramePr>
        <xdr:cNvPr id="1" name="Chart 10"/>
        <xdr:cNvGraphicFramePr/>
      </xdr:nvGraphicFramePr>
      <xdr:xfrm>
        <a:off x="1933575" y="5838825"/>
        <a:ext cx="59817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58388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6</xdr:col>
      <xdr:colOff>104775</xdr:colOff>
      <xdr:row>81</xdr:row>
      <xdr:rowOff>200025</xdr:rowOff>
    </xdr:to>
    <xdr:graphicFrame>
      <xdr:nvGraphicFramePr>
        <xdr:cNvPr id="3" name="8 Gráfico"/>
        <xdr:cNvGraphicFramePr/>
      </xdr:nvGraphicFramePr>
      <xdr:xfrm>
        <a:off x="0" y="16440150"/>
        <a:ext cx="7058025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647700</xdr:colOff>
      <xdr:row>65</xdr:row>
      <xdr:rowOff>0</xdr:rowOff>
    </xdr:from>
    <xdr:to>
      <xdr:col>12</xdr:col>
      <xdr:colOff>361950</xdr:colOff>
      <xdr:row>82</xdr:row>
      <xdr:rowOff>9525</xdr:rowOff>
    </xdr:to>
    <xdr:graphicFrame>
      <xdr:nvGraphicFramePr>
        <xdr:cNvPr id="4" name="Chart 11"/>
        <xdr:cNvGraphicFramePr/>
      </xdr:nvGraphicFramePr>
      <xdr:xfrm>
        <a:off x="7600950" y="16440150"/>
        <a:ext cx="5838825" cy="4219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</sheetNames>
    <sheetDataSet>
      <sheetData sheetId="0">
        <row r="4">
          <cell r="O4">
            <v>21811.02</v>
          </cell>
        </row>
        <row r="5">
          <cell r="O5">
            <v>17464.21</v>
          </cell>
        </row>
        <row r="6">
          <cell r="O6">
            <v>19279.85</v>
          </cell>
        </row>
        <row r="7">
          <cell r="O7">
            <v>18940.62</v>
          </cell>
        </row>
        <row r="8">
          <cell r="O8">
            <v>17811.73</v>
          </cell>
        </row>
        <row r="9">
          <cell r="O9">
            <v>23681.52</v>
          </cell>
        </row>
        <row r="10">
          <cell r="O10">
            <v>18651.1</v>
          </cell>
        </row>
        <row r="11">
          <cell r="O11">
            <v>18381.18</v>
          </cell>
        </row>
        <row r="12">
          <cell r="O12">
            <v>20491.72</v>
          </cell>
        </row>
        <row r="13">
          <cell r="O13">
            <v>21213.56</v>
          </cell>
        </row>
        <row r="14">
          <cell r="O14">
            <v>17979.57</v>
          </cell>
        </row>
        <row r="15">
          <cell r="O15">
            <v>27584.59</v>
          </cell>
        </row>
        <row r="17">
          <cell r="O17">
            <v>524.55</v>
          </cell>
        </row>
        <row r="18">
          <cell r="O18">
            <v>224</v>
          </cell>
        </row>
        <row r="19">
          <cell r="O19">
            <v>473.33</v>
          </cell>
        </row>
        <row r="20">
          <cell r="O20">
            <v>304.76</v>
          </cell>
        </row>
        <row r="21">
          <cell r="O21">
            <v>935.64</v>
          </cell>
        </row>
        <row r="22">
          <cell r="O22">
            <v>468</v>
          </cell>
        </row>
        <row r="23">
          <cell r="O23">
            <v>270</v>
          </cell>
        </row>
        <row r="24">
          <cell r="O24">
            <v>103.33</v>
          </cell>
        </row>
        <row r="25">
          <cell r="O25">
            <v>120</v>
          </cell>
        </row>
        <row r="26">
          <cell r="O26">
            <v>361.71</v>
          </cell>
        </row>
        <row r="27">
          <cell r="O27">
            <v>166.67</v>
          </cell>
        </row>
        <row r="28">
          <cell r="O28">
            <v>560.48</v>
          </cell>
        </row>
        <row r="30">
          <cell r="O30">
            <v>1648.98</v>
          </cell>
        </row>
        <row r="31">
          <cell r="O31">
            <v>740</v>
          </cell>
        </row>
        <row r="32">
          <cell r="O32">
            <v>504.55</v>
          </cell>
        </row>
        <row r="33">
          <cell r="O33">
            <v>488.57</v>
          </cell>
        </row>
        <row r="34">
          <cell r="O34">
            <v>601.42</v>
          </cell>
        </row>
        <row r="35">
          <cell r="O35">
            <v>920</v>
          </cell>
        </row>
        <row r="36">
          <cell r="O36">
            <v>2880</v>
          </cell>
        </row>
        <row r="37">
          <cell r="O37">
            <v>620</v>
          </cell>
        </row>
        <row r="38">
          <cell r="O38">
            <v>544</v>
          </cell>
        </row>
        <row r="39">
          <cell r="O39">
            <v>671.43</v>
          </cell>
        </row>
        <row r="40">
          <cell r="O40">
            <v>1380</v>
          </cell>
        </row>
        <row r="41">
          <cell r="O41">
            <v>820</v>
          </cell>
        </row>
        <row r="43">
          <cell r="O43">
            <v>2860</v>
          </cell>
        </row>
        <row r="44">
          <cell r="O44">
            <v>2980</v>
          </cell>
        </row>
        <row r="45">
          <cell r="O45">
            <v>2234.48</v>
          </cell>
        </row>
        <row r="46">
          <cell r="O46">
            <v>2100</v>
          </cell>
        </row>
        <row r="47">
          <cell r="O47">
            <v>2100</v>
          </cell>
        </row>
        <row r="48">
          <cell r="O48">
            <v>2280</v>
          </cell>
        </row>
        <row r="49">
          <cell r="O49">
            <v>2640</v>
          </cell>
        </row>
        <row r="50">
          <cell r="O50">
            <v>1940</v>
          </cell>
        </row>
        <row r="51">
          <cell r="O51">
            <v>2080</v>
          </cell>
        </row>
        <row r="52">
          <cell r="O52">
            <v>3660</v>
          </cell>
        </row>
        <row r="53">
          <cell r="O53">
            <v>2320</v>
          </cell>
        </row>
        <row r="54">
          <cell r="O54">
            <v>2660</v>
          </cell>
        </row>
        <row r="70">
          <cell r="O70">
            <v>55464.73</v>
          </cell>
        </row>
        <row r="71">
          <cell r="O71">
            <v>49169.87</v>
          </cell>
        </row>
        <row r="72">
          <cell r="O72">
            <v>52652.52</v>
          </cell>
        </row>
        <row r="73">
          <cell r="O73">
            <v>54465.76</v>
          </cell>
        </row>
        <row r="74">
          <cell r="O74">
            <v>54173.63</v>
          </cell>
        </row>
        <row r="75">
          <cell r="O75">
            <v>53230.64</v>
          </cell>
        </row>
        <row r="76">
          <cell r="O76">
            <v>54323.29</v>
          </cell>
        </row>
        <row r="77">
          <cell r="O77">
            <v>46767.41</v>
          </cell>
        </row>
        <row r="78">
          <cell r="O78">
            <v>62573.05</v>
          </cell>
        </row>
        <row r="79">
          <cell r="O79">
            <v>65228.17</v>
          </cell>
        </row>
        <row r="80">
          <cell r="O80">
            <v>56322.09</v>
          </cell>
        </row>
        <row r="81">
          <cell r="O81">
            <v>56786.27</v>
          </cell>
        </row>
        <row r="83">
          <cell r="O83">
            <v>132.59</v>
          </cell>
        </row>
        <row r="84">
          <cell r="O84">
            <v>80.75</v>
          </cell>
        </row>
        <row r="85">
          <cell r="O85">
            <v>46.32</v>
          </cell>
        </row>
        <row r="86">
          <cell r="O86">
            <v>90.21000000000001</v>
          </cell>
        </row>
        <row r="87">
          <cell r="O87">
            <v>96.18</v>
          </cell>
        </row>
        <row r="90">
          <cell r="O90">
            <v>66.24</v>
          </cell>
        </row>
        <row r="91">
          <cell r="O91">
            <v>190.08999999999997</v>
          </cell>
        </row>
        <row r="92">
          <cell r="O92">
            <v>43.73</v>
          </cell>
        </row>
        <row r="93">
          <cell r="O93">
            <v>133.16</v>
          </cell>
        </row>
        <row r="94">
          <cell r="O94">
            <v>160.9</v>
          </cell>
        </row>
        <row r="110">
          <cell r="O110">
            <v>110351.12</v>
          </cell>
        </row>
        <row r="111">
          <cell r="O111">
            <v>60376.73</v>
          </cell>
        </row>
        <row r="112">
          <cell r="O112">
            <v>64115.19</v>
          </cell>
        </row>
        <row r="113">
          <cell r="O113">
            <v>51893.09</v>
          </cell>
        </row>
        <row r="114">
          <cell r="O114">
            <v>77757.71</v>
          </cell>
        </row>
        <row r="115">
          <cell r="O115">
            <v>53066.61</v>
          </cell>
        </row>
        <row r="116">
          <cell r="O116">
            <v>71597.45</v>
          </cell>
        </row>
        <row r="117">
          <cell r="O117">
            <v>68679.9</v>
          </cell>
        </row>
        <row r="118">
          <cell r="O118">
            <v>58309.2</v>
          </cell>
        </row>
        <row r="119">
          <cell r="O119">
            <v>84533.63</v>
          </cell>
        </row>
        <row r="120">
          <cell r="O120">
            <v>52085.54</v>
          </cell>
        </row>
        <row r="121">
          <cell r="O121">
            <v>57839.49</v>
          </cell>
        </row>
        <row r="123">
          <cell r="O123">
            <v>376.92</v>
          </cell>
        </row>
        <row r="124">
          <cell r="O124">
            <v>462.78</v>
          </cell>
        </row>
        <row r="125">
          <cell r="O125">
            <v>524.89</v>
          </cell>
        </row>
        <row r="126">
          <cell r="O126">
            <v>440.24</v>
          </cell>
        </row>
        <row r="127">
          <cell r="O127">
            <v>632.88</v>
          </cell>
        </row>
        <row r="128">
          <cell r="O128">
            <v>212.86</v>
          </cell>
        </row>
        <row r="129">
          <cell r="O129">
            <v>550.26</v>
          </cell>
        </row>
        <row r="130">
          <cell r="O130">
            <v>450.17</v>
          </cell>
        </row>
        <row r="132">
          <cell r="O132">
            <v>829</v>
          </cell>
        </row>
        <row r="133">
          <cell r="O133">
            <v>243.57</v>
          </cell>
        </row>
        <row r="134">
          <cell r="O134">
            <v>483.51</v>
          </cell>
        </row>
      </sheetData>
      <sheetData sheetId="1">
        <row r="8">
          <cell r="L8">
            <v>2.74</v>
          </cell>
        </row>
        <row r="9">
          <cell r="K9">
            <v>2.74</v>
          </cell>
        </row>
        <row r="10">
          <cell r="K10">
            <v>1.28</v>
          </cell>
        </row>
        <row r="11">
          <cell r="K11">
            <v>2.24</v>
          </cell>
        </row>
        <row r="12">
          <cell r="K12">
            <v>3.24</v>
          </cell>
        </row>
        <row r="13">
          <cell r="K13">
            <v>2.63</v>
          </cell>
        </row>
        <row r="14">
          <cell r="K14">
            <v>1.46</v>
          </cell>
        </row>
        <row r="15">
          <cell r="K15">
            <v>2.18</v>
          </cell>
          <cell r="L15">
            <v>0.62</v>
          </cell>
        </row>
        <row r="16">
          <cell r="K16">
            <v>3</v>
          </cell>
        </row>
        <row r="18">
          <cell r="K18">
            <v>24.42</v>
          </cell>
          <cell r="L18">
            <v>5.82</v>
          </cell>
        </row>
        <row r="19">
          <cell r="K19">
            <v>21.26</v>
          </cell>
          <cell r="L19">
            <v>3.36</v>
          </cell>
        </row>
        <row r="20">
          <cell r="K20">
            <v>34.32</v>
          </cell>
          <cell r="L20">
            <v>8.78</v>
          </cell>
        </row>
        <row r="21">
          <cell r="K21">
            <v>31.2</v>
          </cell>
          <cell r="L21">
            <v>2.52</v>
          </cell>
        </row>
        <row r="22">
          <cell r="K22">
            <v>34.02</v>
          </cell>
          <cell r="L22">
            <v>6.94</v>
          </cell>
        </row>
        <row r="23">
          <cell r="K23">
            <v>28.82</v>
          </cell>
          <cell r="L23">
            <v>5.9</v>
          </cell>
        </row>
        <row r="24">
          <cell r="K24">
            <v>39.74</v>
          </cell>
          <cell r="L24">
            <v>12</v>
          </cell>
        </row>
        <row r="25">
          <cell r="K25">
            <v>35.54</v>
          </cell>
          <cell r="L25">
            <v>6.48</v>
          </cell>
        </row>
        <row r="26">
          <cell r="K26">
            <v>40.62</v>
          </cell>
          <cell r="L26">
            <v>6.7</v>
          </cell>
        </row>
        <row r="27">
          <cell r="K27">
            <v>33.68</v>
          </cell>
          <cell r="L27">
            <v>5.46</v>
          </cell>
        </row>
        <row r="28">
          <cell r="K28">
            <v>28.68</v>
          </cell>
          <cell r="L28">
            <v>7.04</v>
          </cell>
        </row>
        <row r="29">
          <cell r="K29">
            <v>26.76</v>
          </cell>
          <cell r="L29">
            <v>7.98</v>
          </cell>
        </row>
        <row r="31">
          <cell r="K31">
            <v>4.78</v>
          </cell>
          <cell r="L31">
            <v>2.38</v>
          </cell>
        </row>
        <row r="32">
          <cell r="K32">
            <v>1.24</v>
          </cell>
        </row>
        <row r="33">
          <cell r="K33">
            <v>5.74</v>
          </cell>
          <cell r="L33">
            <v>0.74</v>
          </cell>
        </row>
        <row r="34">
          <cell r="K34">
            <v>4.97</v>
          </cell>
          <cell r="L34">
            <v>1.04</v>
          </cell>
        </row>
        <row r="35">
          <cell r="K35">
            <v>3.165</v>
          </cell>
          <cell r="L35">
            <v>1.86</v>
          </cell>
        </row>
        <row r="36">
          <cell r="K36">
            <v>3.68</v>
          </cell>
          <cell r="L36">
            <v>1.74</v>
          </cell>
        </row>
        <row r="37">
          <cell r="K37">
            <v>5.74</v>
          </cell>
          <cell r="L37">
            <v>1.04</v>
          </cell>
        </row>
        <row r="38">
          <cell r="K38">
            <v>4.26</v>
          </cell>
        </row>
        <row r="39">
          <cell r="K39">
            <v>4.3</v>
          </cell>
          <cell r="L39">
            <v>1.94</v>
          </cell>
        </row>
        <row r="40">
          <cell r="K40">
            <v>5.04</v>
          </cell>
          <cell r="L40">
            <v>2.06</v>
          </cell>
        </row>
        <row r="42">
          <cell r="K42">
            <v>4.98</v>
          </cell>
          <cell r="L42">
            <v>2.52</v>
          </cell>
        </row>
        <row r="44">
          <cell r="K44">
            <v>9.41</v>
          </cell>
          <cell r="L44">
            <v>3.14</v>
          </cell>
        </row>
        <row r="45">
          <cell r="K45">
            <v>12.54</v>
          </cell>
          <cell r="L45">
            <v>3.14</v>
          </cell>
        </row>
        <row r="46">
          <cell r="K46">
            <v>9.41</v>
          </cell>
          <cell r="L46">
            <v>3.14</v>
          </cell>
        </row>
        <row r="47">
          <cell r="K47">
            <v>9.41</v>
          </cell>
          <cell r="L47">
            <v>3.14</v>
          </cell>
        </row>
        <row r="48">
          <cell r="K48">
            <v>6.27</v>
          </cell>
        </row>
        <row r="49">
          <cell r="K49">
            <v>3.14</v>
          </cell>
          <cell r="L49">
            <v>3.14</v>
          </cell>
        </row>
        <row r="50">
          <cell r="K50">
            <v>9.41</v>
          </cell>
          <cell r="L50">
            <v>3.14</v>
          </cell>
        </row>
        <row r="51">
          <cell r="K51">
            <v>9.41</v>
          </cell>
          <cell r="L51">
            <v>3.14</v>
          </cell>
        </row>
        <row r="52">
          <cell r="K52">
            <v>6.27</v>
          </cell>
        </row>
        <row r="53">
          <cell r="K53">
            <v>12.54</v>
          </cell>
          <cell r="L53">
            <v>3.14</v>
          </cell>
        </row>
        <row r="54">
          <cell r="K54">
            <v>12.54</v>
          </cell>
          <cell r="L54">
            <v>3.14</v>
          </cell>
        </row>
        <row r="55">
          <cell r="K55">
            <v>15.68</v>
          </cell>
          <cell r="L55">
            <v>3.14</v>
          </cell>
        </row>
        <row r="57">
          <cell r="K57">
            <v>28.15</v>
          </cell>
          <cell r="L57">
            <v>11.27</v>
          </cell>
        </row>
        <row r="58">
          <cell r="K58">
            <v>33.79</v>
          </cell>
          <cell r="L58">
            <v>3.69</v>
          </cell>
        </row>
        <row r="59">
          <cell r="K59">
            <v>26.15</v>
          </cell>
          <cell r="L59">
            <v>13.2</v>
          </cell>
        </row>
        <row r="60">
          <cell r="K60">
            <v>24.52</v>
          </cell>
          <cell r="L60">
            <v>11.64</v>
          </cell>
        </row>
        <row r="61">
          <cell r="K61">
            <v>27.44</v>
          </cell>
          <cell r="L61">
            <v>8.69</v>
          </cell>
        </row>
        <row r="62">
          <cell r="K62">
            <v>30.7</v>
          </cell>
          <cell r="L62">
            <v>6.43</v>
          </cell>
        </row>
        <row r="63">
          <cell r="K63">
            <v>33.18</v>
          </cell>
          <cell r="L63">
            <v>4.86</v>
          </cell>
        </row>
        <row r="64">
          <cell r="K64">
            <v>25.67</v>
          </cell>
          <cell r="L64">
            <v>4.75</v>
          </cell>
        </row>
        <row r="65">
          <cell r="K65">
            <v>30.76</v>
          </cell>
          <cell r="L65">
            <v>6.36</v>
          </cell>
        </row>
        <row r="66">
          <cell r="K66">
            <v>37.36</v>
          </cell>
          <cell r="L66">
            <v>7.62</v>
          </cell>
        </row>
        <row r="67">
          <cell r="K67">
            <v>31.94</v>
          </cell>
          <cell r="L67">
            <v>6.23</v>
          </cell>
        </row>
        <row r="68">
          <cell r="K68">
            <v>31.68</v>
          </cell>
          <cell r="L68">
            <v>8.28</v>
          </cell>
        </row>
        <row r="70">
          <cell r="K70">
            <v>58.24</v>
          </cell>
          <cell r="L70">
            <v>9.86</v>
          </cell>
        </row>
        <row r="71">
          <cell r="K71">
            <v>61.42</v>
          </cell>
          <cell r="L71">
            <v>9.82</v>
          </cell>
        </row>
        <row r="72">
          <cell r="K72">
            <v>66.52</v>
          </cell>
          <cell r="L72">
            <v>10</v>
          </cell>
        </row>
        <row r="73">
          <cell r="K73">
            <v>67.68</v>
          </cell>
          <cell r="L73">
            <v>10.5</v>
          </cell>
        </row>
        <row r="74">
          <cell r="K74">
            <v>89.9</v>
          </cell>
          <cell r="L74">
            <v>9.72</v>
          </cell>
        </row>
        <row r="75">
          <cell r="K75">
            <v>71.94</v>
          </cell>
        </row>
        <row r="76">
          <cell r="K76">
            <v>97.68</v>
          </cell>
          <cell r="L76">
            <v>10.5</v>
          </cell>
        </row>
        <row r="77">
          <cell r="K77">
            <v>57.64</v>
          </cell>
          <cell r="L77">
            <v>10.54</v>
          </cell>
        </row>
        <row r="78">
          <cell r="K78">
            <v>71.68</v>
          </cell>
          <cell r="L78">
            <v>9.98</v>
          </cell>
        </row>
        <row r="79">
          <cell r="K79">
            <v>87.2</v>
          </cell>
          <cell r="L79">
            <v>10.78</v>
          </cell>
        </row>
        <row r="80">
          <cell r="K80">
            <v>84.42</v>
          </cell>
        </row>
        <row r="81">
          <cell r="K81">
            <v>63.28</v>
          </cell>
          <cell r="L81">
            <v>10.86</v>
          </cell>
        </row>
        <row r="86">
          <cell r="D86">
            <v>23.4</v>
          </cell>
        </row>
        <row r="87">
          <cell r="D87">
            <v>25.5</v>
          </cell>
        </row>
        <row r="88">
          <cell r="D88">
            <v>23.28</v>
          </cell>
        </row>
        <row r="89">
          <cell r="D89">
            <v>29.18</v>
          </cell>
        </row>
        <row r="90">
          <cell r="D90">
            <v>23.78</v>
          </cell>
        </row>
        <row r="91">
          <cell r="D91">
            <v>26.72</v>
          </cell>
        </row>
        <row r="92">
          <cell r="D92">
            <v>28.64</v>
          </cell>
        </row>
        <row r="93">
          <cell r="D93">
            <v>25.14</v>
          </cell>
        </row>
        <row r="94">
          <cell r="D94">
            <v>29.54</v>
          </cell>
        </row>
        <row r="95">
          <cell r="D95">
            <v>34.32</v>
          </cell>
        </row>
        <row r="96">
          <cell r="D96">
            <v>26.9</v>
          </cell>
        </row>
        <row r="97">
          <cell r="D97">
            <v>25.66</v>
          </cell>
        </row>
        <row r="99">
          <cell r="D99">
            <v>2.53</v>
          </cell>
        </row>
        <row r="100">
          <cell r="D100">
            <v>13.15</v>
          </cell>
        </row>
        <row r="101">
          <cell r="D101">
            <v>7.77</v>
          </cell>
        </row>
        <row r="102">
          <cell r="D102">
            <v>10.6</v>
          </cell>
        </row>
        <row r="103">
          <cell r="D103">
            <v>14.24</v>
          </cell>
        </row>
        <row r="104">
          <cell r="D104">
            <v>14.68</v>
          </cell>
        </row>
        <row r="105">
          <cell r="D105">
            <v>11.76</v>
          </cell>
        </row>
        <row r="106">
          <cell r="D106">
            <v>8.65</v>
          </cell>
        </row>
        <row r="107">
          <cell r="D107">
            <v>11.69</v>
          </cell>
        </row>
        <row r="108">
          <cell r="D108">
            <v>14.83</v>
          </cell>
        </row>
        <row r="109">
          <cell r="D109">
            <v>13.64</v>
          </cell>
        </row>
        <row r="110">
          <cell r="D110">
            <v>21.44</v>
          </cell>
        </row>
      </sheetData>
      <sheetData sheetId="2">
        <row r="6">
          <cell r="K6">
            <v>979</v>
          </cell>
          <cell r="L6">
            <v>507</v>
          </cell>
        </row>
        <row r="7">
          <cell r="K7">
            <v>992</v>
          </cell>
          <cell r="L7">
            <v>569</v>
          </cell>
        </row>
        <row r="8">
          <cell r="K8">
            <v>1050</v>
          </cell>
          <cell r="L8">
            <v>525</v>
          </cell>
        </row>
        <row r="9">
          <cell r="K9">
            <v>884</v>
          </cell>
          <cell r="L9">
            <v>462</v>
          </cell>
        </row>
        <row r="10">
          <cell r="K10">
            <v>912</v>
          </cell>
          <cell r="L10">
            <v>514</v>
          </cell>
        </row>
        <row r="11">
          <cell r="K11">
            <v>900</v>
          </cell>
          <cell r="L11">
            <v>462</v>
          </cell>
        </row>
        <row r="12">
          <cell r="K12">
            <v>832</v>
          </cell>
          <cell r="L12">
            <v>535</v>
          </cell>
        </row>
        <row r="13">
          <cell r="K13">
            <v>1421</v>
          </cell>
          <cell r="L13">
            <v>0</v>
          </cell>
        </row>
        <row r="14">
          <cell r="K14">
            <v>903</v>
          </cell>
          <cell r="L14">
            <v>643</v>
          </cell>
        </row>
        <row r="15">
          <cell r="K15">
            <v>854</v>
          </cell>
          <cell r="L15">
            <v>534</v>
          </cell>
        </row>
        <row r="16">
          <cell r="K16">
            <v>866</v>
          </cell>
          <cell r="L16">
            <v>474</v>
          </cell>
        </row>
        <row r="17">
          <cell r="K17">
            <v>1077</v>
          </cell>
          <cell r="L17">
            <v>503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L12" sqref="L12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3.57421875" style="7" customWidth="1"/>
    <col min="8" max="9" width="18.7109375" style="7" customWidth="1"/>
    <col min="10" max="10" width="14.8515625" style="7" customWidth="1"/>
    <col min="11" max="11" width="12.8515625" style="7" customWidth="1"/>
    <col min="12" max="12" width="18.710937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19</v>
      </c>
      <c r="D2" s="6"/>
    </row>
    <row r="3" spans="1:2" ht="19.5" customHeight="1">
      <c r="A3" s="8"/>
      <c r="B3" s="8"/>
    </row>
    <row r="4" ht="19.5" customHeight="1">
      <c r="C4" s="9" t="s">
        <v>34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131" t="s">
        <v>23</v>
      </c>
      <c r="D6" s="132"/>
      <c r="E6" s="132"/>
      <c r="F6" s="133"/>
      <c r="H6" s="125" t="s">
        <v>24</v>
      </c>
      <c r="I6" s="126"/>
      <c r="J6" s="127"/>
      <c r="K6" s="10"/>
      <c r="L6" s="128" t="s">
        <v>25</v>
      </c>
      <c r="M6" s="129"/>
      <c r="N6" s="130"/>
      <c r="O6" s="10"/>
      <c r="P6" s="4"/>
      <c r="R6" s="7"/>
      <c r="S6" s="4"/>
      <c r="T6" s="4"/>
    </row>
    <row r="7" spans="1:15" s="12" customFormat="1" ht="33" customHeight="1" thickBot="1">
      <c r="A7" s="11"/>
      <c r="C7" s="13" t="s">
        <v>11</v>
      </c>
      <c r="D7" s="14" t="s">
        <v>12</v>
      </c>
      <c r="E7" s="14" t="s">
        <v>17</v>
      </c>
      <c r="F7" s="15" t="s">
        <v>14</v>
      </c>
      <c r="G7" s="16"/>
      <c r="H7" s="17" t="s">
        <v>11</v>
      </c>
      <c r="I7" s="18" t="s">
        <v>13</v>
      </c>
      <c r="J7" s="19" t="s">
        <v>15</v>
      </c>
      <c r="K7" s="20"/>
      <c r="L7" s="21" t="s">
        <v>11</v>
      </c>
      <c r="M7" s="22" t="s">
        <v>13</v>
      </c>
      <c r="N7" s="23" t="s">
        <v>15</v>
      </c>
      <c r="O7" s="24"/>
    </row>
    <row r="8" spans="1:20" ht="19.5" customHeight="1" thickBot="1">
      <c r="A8" s="25"/>
      <c r="K8" s="4"/>
      <c r="M8" s="7"/>
      <c r="O8" s="4"/>
      <c r="P8" s="4"/>
      <c r="Q8" s="4"/>
      <c r="S8" s="4"/>
      <c r="T8" s="4"/>
    </row>
    <row r="9" spans="1:20" ht="19.5" customHeight="1">
      <c r="A9" s="26" t="s">
        <v>0</v>
      </c>
      <c r="C9" s="58">
        <f>('[1]Recollides'!O4)/1000</f>
        <v>21.81102</v>
      </c>
      <c r="D9" s="58">
        <f>('[1]Recollides'!O17)/1000</f>
        <v>0.52455</v>
      </c>
      <c r="E9" s="58">
        <f>('[1]Recollides'!O30)/1000</f>
        <v>1.6489800000000001</v>
      </c>
      <c r="F9" s="58">
        <f aca="true" t="shared" si="0" ref="F9:F20">SUM(C9:E9)</f>
        <v>23.984550000000002</v>
      </c>
      <c r="G9" s="59"/>
      <c r="H9" s="60">
        <f>('[1]Recollides'!O70)/1000</f>
        <v>55.46473</v>
      </c>
      <c r="I9" s="61">
        <f>('[1]Recollides'!O83)/1000</f>
        <v>0.13259</v>
      </c>
      <c r="J9" s="58">
        <f>SUM(H9:I9)</f>
        <v>55.59732</v>
      </c>
      <c r="K9" s="62"/>
      <c r="L9" s="58">
        <f>('[1]Recollides'!O110)/1000</f>
        <v>110.35112</v>
      </c>
      <c r="M9" s="61">
        <f>('[1]Recollides'!O123)/1000</f>
        <v>0.37692000000000003</v>
      </c>
      <c r="N9" s="58">
        <f>SUM(L9:M9)</f>
        <v>110.72804</v>
      </c>
      <c r="O9" s="27"/>
      <c r="P9" s="4"/>
      <c r="Q9" s="4"/>
      <c r="S9" s="4"/>
      <c r="T9" s="4"/>
    </row>
    <row r="10" spans="1:20" ht="19.5" customHeight="1">
      <c r="A10" s="28" t="s">
        <v>1</v>
      </c>
      <c r="C10" s="58">
        <f>('[1]Recollides'!O5)/1000</f>
        <v>17.464209999999998</v>
      </c>
      <c r="D10" s="58">
        <f>('[1]Recollides'!O18)/1000</f>
        <v>0.224</v>
      </c>
      <c r="E10" s="58">
        <f>('[1]Recollides'!O31)/1000</f>
        <v>0.74</v>
      </c>
      <c r="F10" s="58">
        <f t="shared" si="0"/>
        <v>18.428209999999996</v>
      </c>
      <c r="G10" s="59"/>
      <c r="H10" s="60">
        <f>('[1]Recollides'!O71)/1000</f>
        <v>49.16987</v>
      </c>
      <c r="I10" s="61">
        <f>('[1]Recollides'!O84)/1000</f>
        <v>0.08075</v>
      </c>
      <c r="J10" s="58">
        <f>SUM(H10:I10)</f>
        <v>49.250620000000005</v>
      </c>
      <c r="K10" s="62"/>
      <c r="L10" s="58">
        <f>('[1]Recollides'!O111)/1000</f>
        <v>60.37673</v>
      </c>
      <c r="M10" s="61">
        <f>('[1]Recollides'!O124)/1000</f>
        <v>0.46277999999999997</v>
      </c>
      <c r="N10" s="58">
        <f>SUM(L10:M10)</f>
        <v>60.839510000000004</v>
      </c>
      <c r="O10" s="27"/>
      <c r="P10" s="4"/>
      <c r="Q10" s="4"/>
      <c r="S10" s="4"/>
      <c r="T10" s="4"/>
    </row>
    <row r="11" spans="1:20" ht="19.5" customHeight="1">
      <c r="A11" s="28" t="s">
        <v>2</v>
      </c>
      <c r="C11" s="58">
        <f>('[1]Recollides'!O6)/1000</f>
        <v>19.27985</v>
      </c>
      <c r="D11" s="58">
        <f>('[1]Recollides'!O19)/1000</f>
        <v>0.47333</v>
      </c>
      <c r="E11" s="58">
        <f>('[1]Recollides'!O32)/1000</f>
        <v>0.50455</v>
      </c>
      <c r="F11" s="58">
        <f t="shared" si="0"/>
        <v>20.257730000000002</v>
      </c>
      <c r="G11" s="59"/>
      <c r="H11" s="60">
        <f>('[1]Recollides'!O72)/1000</f>
        <v>52.652519999999996</v>
      </c>
      <c r="I11" s="61">
        <f>('[1]Recollides'!O85)/1000</f>
        <v>0.04632</v>
      </c>
      <c r="J11" s="58">
        <f>SUM(H11:I11)</f>
        <v>52.69884</v>
      </c>
      <c r="K11" s="62"/>
      <c r="L11" s="58">
        <f>('[1]Recollides'!O112)/1000</f>
        <v>64.11519</v>
      </c>
      <c r="M11" s="61">
        <f>('[1]Recollides'!O125)/1000</f>
        <v>0.52489</v>
      </c>
      <c r="N11" s="58">
        <f>SUM(L11:M11)</f>
        <v>64.64008</v>
      </c>
      <c r="O11" s="27"/>
      <c r="P11" s="4"/>
      <c r="Q11" s="4"/>
      <c r="S11" s="4"/>
      <c r="T11" s="4"/>
    </row>
    <row r="12" spans="1:20" ht="19.5" customHeight="1">
      <c r="A12" s="28" t="s">
        <v>3</v>
      </c>
      <c r="C12" s="58">
        <f>('[1]Recollides'!O7)/1000</f>
        <v>18.94062</v>
      </c>
      <c r="D12" s="58">
        <f>('[1]Recollides'!O20)/1000</f>
        <v>0.30476</v>
      </c>
      <c r="E12" s="58">
        <f>('[1]Recollides'!O33)/1000</f>
        <v>0.48857</v>
      </c>
      <c r="F12" s="58">
        <f t="shared" si="0"/>
        <v>19.73395</v>
      </c>
      <c r="G12" s="59"/>
      <c r="H12" s="60">
        <f>('[1]Recollides'!O73)/1000</f>
        <v>54.46576</v>
      </c>
      <c r="I12" s="61">
        <f>('[1]Recollides'!O86)/1000</f>
        <v>0.09021000000000001</v>
      </c>
      <c r="J12" s="58">
        <f>SUM(H12:I12)</f>
        <v>54.55597</v>
      </c>
      <c r="K12" s="62"/>
      <c r="L12" s="58">
        <f>('[1]Recollides'!O113)/1000</f>
        <v>51.893089999999994</v>
      </c>
      <c r="M12" s="61">
        <f>('[1]Recollides'!O126)/1000</f>
        <v>0.44024</v>
      </c>
      <c r="N12" s="58">
        <f>SUM(L12:M12)</f>
        <v>52.33333</v>
      </c>
      <c r="O12" s="27"/>
      <c r="P12" s="4"/>
      <c r="Q12" s="4"/>
      <c r="S12" s="4"/>
      <c r="T12" s="4"/>
    </row>
    <row r="13" spans="1:20" ht="19.5" customHeight="1">
      <c r="A13" s="28" t="s">
        <v>4</v>
      </c>
      <c r="C13" s="58">
        <f>('[1]Recollides'!O8)/1000</f>
        <v>17.81173</v>
      </c>
      <c r="D13" s="58">
        <f>('[1]Recollides'!O21)/1000</f>
        <v>0.93564</v>
      </c>
      <c r="E13" s="58">
        <f>('[1]Recollides'!O34)/1000</f>
        <v>0.60142</v>
      </c>
      <c r="F13" s="58">
        <f t="shared" si="0"/>
        <v>19.34879</v>
      </c>
      <c r="G13" s="59"/>
      <c r="H13" s="60">
        <f>('[1]Recollides'!O74)/1000</f>
        <v>54.173629999999996</v>
      </c>
      <c r="I13" s="61">
        <f>('[1]Recollides'!O87)/1000</f>
        <v>0.09618</v>
      </c>
      <c r="J13" s="58">
        <f>SUM(H13:I13)</f>
        <v>54.26980999999999</v>
      </c>
      <c r="K13" s="62"/>
      <c r="L13" s="58">
        <f>('[1]Recollides'!O114)/1000</f>
        <v>77.75771</v>
      </c>
      <c r="M13" s="61">
        <f>('[1]Recollides'!O127)/1000</f>
        <v>0.63288</v>
      </c>
      <c r="N13" s="58">
        <f>SUM(L13:M13)</f>
        <v>78.39059</v>
      </c>
      <c r="O13" s="27"/>
      <c r="P13" s="4"/>
      <c r="Q13" s="4"/>
      <c r="S13" s="4"/>
      <c r="T13" s="4"/>
    </row>
    <row r="14" spans="1:20" ht="19.5" customHeight="1">
      <c r="A14" s="28" t="s">
        <v>5</v>
      </c>
      <c r="C14" s="58">
        <f>('[1]Recollides'!O9)/1000</f>
        <v>23.68152</v>
      </c>
      <c r="D14" s="58">
        <f>('[1]Recollides'!O22)/1000</f>
        <v>0.468</v>
      </c>
      <c r="E14" s="58">
        <f>('[1]Recollides'!O35)/1000</f>
        <v>0.92</v>
      </c>
      <c r="F14" s="58">
        <f t="shared" si="0"/>
        <v>25.06952</v>
      </c>
      <c r="G14" s="59"/>
      <c r="H14" s="60">
        <f>('[1]Recollides'!O75)/1000</f>
        <v>53.23064</v>
      </c>
      <c r="I14" s="61">
        <f>('[1]Recollides'!O88)/1000</f>
        <v>0</v>
      </c>
      <c r="J14" s="58">
        <f aca="true" t="shared" si="1" ref="J14:J20">SUM(H14:I14)</f>
        <v>53.23064</v>
      </c>
      <c r="K14" s="62"/>
      <c r="L14" s="58">
        <f>('[1]Recollides'!O115)/1000</f>
        <v>53.06661</v>
      </c>
      <c r="M14" s="61">
        <f>('[1]Recollides'!O128)/1000</f>
        <v>0.21286000000000002</v>
      </c>
      <c r="N14" s="58">
        <f aca="true" t="shared" si="2" ref="N14:N20">SUM(L14:M14)</f>
        <v>53.279469999999996</v>
      </c>
      <c r="O14" s="27"/>
      <c r="P14" s="4"/>
      <c r="Q14" s="4"/>
      <c r="S14" s="4"/>
      <c r="T14" s="4"/>
    </row>
    <row r="15" spans="1:20" ht="19.5" customHeight="1">
      <c r="A15" s="28" t="s">
        <v>6</v>
      </c>
      <c r="C15" s="58">
        <f>('[1]Recollides'!O10)/1000</f>
        <v>18.6511</v>
      </c>
      <c r="D15" s="58">
        <f>('[1]Recollides'!O23)/1000</f>
        <v>0.27</v>
      </c>
      <c r="E15" s="58">
        <f>('[1]Recollides'!O36)/1000</f>
        <v>2.88</v>
      </c>
      <c r="F15" s="58">
        <f t="shared" si="0"/>
        <v>21.801099999999998</v>
      </c>
      <c r="G15" s="59"/>
      <c r="H15" s="60">
        <f>('[1]Recollides'!O76)/1000</f>
        <v>54.32329</v>
      </c>
      <c r="I15" s="61">
        <f>('[1]Recollides'!O89)/1000</f>
        <v>0</v>
      </c>
      <c r="J15" s="58">
        <f t="shared" si="1"/>
        <v>54.32329</v>
      </c>
      <c r="K15" s="62"/>
      <c r="L15" s="58">
        <f>('[1]Recollides'!O116)/1000</f>
        <v>71.59745</v>
      </c>
      <c r="M15" s="61">
        <f>('[1]Recollides'!O129)/1000</f>
        <v>0.55026</v>
      </c>
      <c r="N15" s="58">
        <f t="shared" si="2"/>
        <v>72.14770999999999</v>
      </c>
      <c r="O15" s="27"/>
      <c r="P15" s="4"/>
      <c r="Q15" s="4"/>
      <c r="S15" s="4"/>
      <c r="T15" s="4"/>
    </row>
    <row r="16" spans="1:20" ht="19.5" customHeight="1">
      <c r="A16" s="28" t="s">
        <v>7</v>
      </c>
      <c r="C16" s="58">
        <f>('[1]Recollides'!O11)/1000</f>
        <v>18.38118</v>
      </c>
      <c r="D16" s="58">
        <f>('[1]Recollides'!O24)/1000</f>
        <v>0.10333</v>
      </c>
      <c r="E16" s="58">
        <f>('[1]Recollides'!O37)/1000</f>
        <v>0.62</v>
      </c>
      <c r="F16" s="58">
        <f t="shared" si="0"/>
        <v>19.10451</v>
      </c>
      <c r="G16" s="59"/>
      <c r="H16" s="60">
        <f>('[1]Recollides'!O77)/1000</f>
        <v>46.767410000000005</v>
      </c>
      <c r="I16" s="61">
        <f>('[1]Recollides'!O90)/1000</f>
        <v>0.06624</v>
      </c>
      <c r="J16" s="58">
        <f t="shared" si="1"/>
        <v>46.833650000000006</v>
      </c>
      <c r="K16" s="62"/>
      <c r="L16" s="58">
        <f>('[1]Recollides'!O117)/1000</f>
        <v>68.67989999999999</v>
      </c>
      <c r="M16" s="61">
        <f>('[1]Recollides'!O130)/1000</f>
        <v>0.45017</v>
      </c>
      <c r="N16" s="58">
        <f t="shared" si="2"/>
        <v>69.13006999999999</v>
      </c>
      <c r="O16" s="27"/>
      <c r="P16" s="4"/>
      <c r="Q16" s="4"/>
      <c r="S16" s="4"/>
      <c r="T16" s="4"/>
    </row>
    <row r="17" spans="1:20" ht="19.5" customHeight="1">
      <c r="A17" s="28" t="s">
        <v>18</v>
      </c>
      <c r="C17" s="58">
        <f>('[1]Recollides'!O12)/1000</f>
        <v>20.49172</v>
      </c>
      <c r="D17" s="58">
        <f>('[1]Recollides'!O25)/1000</f>
        <v>0.12</v>
      </c>
      <c r="E17" s="58">
        <f>('[1]Recollides'!O38)/1000</f>
        <v>0.544</v>
      </c>
      <c r="F17" s="58">
        <f t="shared" si="0"/>
        <v>21.155720000000002</v>
      </c>
      <c r="G17" s="59"/>
      <c r="H17" s="60">
        <f>('[1]Recollides'!O78)/1000</f>
        <v>62.57305</v>
      </c>
      <c r="I17" s="61">
        <f>('[1]Recollides'!O91)/1000</f>
        <v>0.19008999999999998</v>
      </c>
      <c r="J17" s="58">
        <f t="shared" si="1"/>
        <v>62.76314</v>
      </c>
      <c r="K17" s="62"/>
      <c r="L17" s="58">
        <f>('[1]Recollides'!O118)/1000</f>
        <v>58.3092</v>
      </c>
      <c r="M17" s="61">
        <f>('[1]Recollides'!O131)/1000</f>
        <v>0</v>
      </c>
      <c r="N17" s="58">
        <f t="shared" si="2"/>
        <v>58.3092</v>
      </c>
      <c r="O17" s="27"/>
      <c r="P17" s="4"/>
      <c r="Q17" s="4"/>
      <c r="S17" s="4"/>
      <c r="T17" s="4"/>
    </row>
    <row r="18" spans="1:20" ht="19.5" customHeight="1">
      <c r="A18" s="28" t="s">
        <v>8</v>
      </c>
      <c r="C18" s="58">
        <f>('[1]Recollides'!O13)/1000</f>
        <v>21.21356</v>
      </c>
      <c r="D18" s="58">
        <f>('[1]Recollides'!O26)/1000</f>
        <v>0.36171</v>
      </c>
      <c r="E18" s="58">
        <f>('[1]Recollides'!O39)/1000</f>
        <v>0.67143</v>
      </c>
      <c r="F18" s="58">
        <f t="shared" si="0"/>
        <v>22.2467</v>
      </c>
      <c r="G18" s="59"/>
      <c r="H18" s="60">
        <f>('[1]Recollides'!O79)/1000</f>
        <v>65.22816999999999</v>
      </c>
      <c r="I18" s="61">
        <f>('[1]Recollides'!O92)/1000</f>
        <v>0.04373</v>
      </c>
      <c r="J18" s="58">
        <f t="shared" si="1"/>
        <v>65.27189999999999</v>
      </c>
      <c r="K18" s="62"/>
      <c r="L18" s="58">
        <f>('[1]Recollides'!O119)/1000</f>
        <v>84.53363</v>
      </c>
      <c r="M18" s="61">
        <f>('[1]Recollides'!O132)/1000</f>
        <v>0.829</v>
      </c>
      <c r="N18" s="58">
        <f t="shared" si="2"/>
        <v>85.36263</v>
      </c>
      <c r="O18" s="27"/>
      <c r="P18" s="4"/>
      <c r="Q18" s="4"/>
      <c r="S18" s="4"/>
      <c r="T18" s="4"/>
    </row>
    <row r="19" spans="1:20" ht="19.5" customHeight="1">
      <c r="A19" s="28" t="s">
        <v>9</v>
      </c>
      <c r="C19" s="58">
        <f>('[1]Recollides'!O14)/1000</f>
        <v>17.97957</v>
      </c>
      <c r="D19" s="58">
        <f>('[1]Recollides'!O27)/1000</f>
        <v>0.16666999999999998</v>
      </c>
      <c r="E19" s="58">
        <f>('[1]Recollides'!O40)/1000</f>
        <v>1.38</v>
      </c>
      <c r="F19" s="58">
        <f t="shared" si="0"/>
        <v>19.526239999999998</v>
      </c>
      <c r="G19" s="59"/>
      <c r="H19" s="60">
        <f>('[1]Recollides'!O80)/1000</f>
        <v>56.322089999999996</v>
      </c>
      <c r="I19" s="61">
        <f>('[1]Recollides'!O93)/1000</f>
        <v>0.13316</v>
      </c>
      <c r="J19" s="58">
        <f t="shared" si="1"/>
        <v>56.45524999999999</v>
      </c>
      <c r="K19" s="62"/>
      <c r="L19" s="58">
        <f>('[1]Recollides'!O120)/1000</f>
        <v>52.08554</v>
      </c>
      <c r="M19" s="61">
        <f>('[1]Recollides'!O133)/1000</f>
        <v>0.24356999999999998</v>
      </c>
      <c r="N19" s="58">
        <f t="shared" si="2"/>
        <v>52.32911</v>
      </c>
      <c r="O19" s="27"/>
      <c r="P19" s="4"/>
      <c r="Q19" s="4"/>
      <c r="S19" s="4"/>
      <c r="T19" s="4"/>
    </row>
    <row r="20" spans="1:20" ht="19.5" customHeight="1" thickBot="1">
      <c r="A20" s="29" t="s">
        <v>10</v>
      </c>
      <c r="C20" s="58">
        <f>('[1]Recollides'!O15)/1000</f>
        <v>27.58459</v>
      </c>
      <c r="D20" s="58">
        <f>('[1]Recollides'!O28)/1000</f>
        <v>0.56048</v>
      </c>
      <c r="E20" s="58">
        <f>('[1]Recollides'!O41)/1000</f>
        <v>0.82</v>
      </c>
      <c r="F20" s="58">
        <f t="shared" si="0"/>
        <v>28.965069999999997</v>
      </c>
      <c r="G20" s="59"/>
      <c r="H20" s="60">
        <f>('[1]Recollides'!O81)/1000</f>
        <v>56.786269999999995</v>
      </c>
      <c r="I20" s="61">
        <f>('[1]Recollides'!O94)/1000</f>
        <v>0.16090000000000002</v>
      </c>
      <c r="J20" s="58">
        <f t="shared" si="1"/>
        <v>56.94716999999999</v>
      </c>
      <c r="K20" s="62"/>
      <c r="L20" s="58">
        <f>('[1]Recollides'!O121)/1000</f>
        <v>57.83949</v>
      </c>
      <c r="M20" s="61">
        <f>('[1]Recollides'!O134)/1000</f>
        <v>0.48351</v>
      </c>
      <c r="N20" s="58">
        <f t="shared" si="2"/>
        <v>58.323</v>
      </c>
      <c r="O20" s="27"/>
      <c r="P20" s="4"/>
      <c r="Q20" s="4"/>
      <c r="S20" s="4"/>
      <c r="T20" s="4"/>
    </row>
    <row r="21" spans="3:20" ht="19.5" customHeight="1" thickBot="1">
      <c r="C21" s="63"/>
      <c r="D21" s="63"/>
      <c r="E21" s="63"/>
      <c r="F21" s="63"/>
      <c r="G21" s="63"/>
      <c r="H21" s="64"/>
      <c r="I21" s="64"/>
      <c r="J21" s="64"/>
      <c r="K21" s="65"/>
      <c r="L21" s="64"/>
      <c r="M21" s="64"/>
      <c r="N21" s="64"/>
      <c r="O21" s="31"/>
      <c r="P21" s="4"/>
      <c r="Q21" s="4"/>
      <c r="S21" s="4"/>
      <c r="T21" s="4"/>
    </row>
    <row r="22" spans="1:15" s="33" customFormat="1" ht="19.5" customHeight="1" thickBot="1">
      <c r="A22" s="32" t="s">
        <v>15</v>
      </c>
      <c r="C22" s="66">
        <f>SUM(C9:C20)</f>
        <v>243.29066999999998</v>
      </c>
      <c r="D22" s="66">
        <f>SUM(D9:D20)</f>
        <v>4.5124699999999995</v>
      </c>
      <c r="E22" s="66">
        <f>SUM(E9:E20)</f>
        <v>11.818950000000001</v>
      </c>
      <c r="F22" s="66">
        <f>SUM(C22:E22)</f>
        <v>259.62208999999996</v>
      </c>
      <c r="G22" s="67"/>
      <c r="H22" s="68">
        <f>SUM(H9:H20)</f>
        <v>661.15743</v>
      </c>
      <c r="I22" s="69">
        <f>SUM(I9:I20)</f>
        <v>1.04017</v>
      </c>
      <c r="J22" s="69">
        <f>SUM(H22:I22)</f>
        <v>662.1976</v>
      </c>
      <c r="K22" s="70"/>
      <c r="L22" s="71">
        <f>SUM(L9:L20)</f>
        <v>810.60566</v>
      </c>
      <c r="M22" s="71">
        <f>SUM(M9:M20)</f>
        <v>5.2070799999999995</v>
      </c>
      <c r="N22" s="71">
        <f>SUM(L22:M22)</f>
        <v>815.81274</v>
      </c>
      <c r="O22" s="34"/>
    </row>
    <row r="23" spans="1:20" s="36" customFormat="1" ht="19.5" customHeight="1">
      <c r="A23" s="35"/>
      <c r="C23" s="37"/>
      <c r="D23" s="38"/>
      <c r="E23" s="38"/>
      <c r="F23" s="38"/>
      <c r="G23" s="38"/>
      <c r="H23" s="39"/>
      <c r="I23" s="38"/>
      <c r="J23" s="38"/>
      <c r="K23" s="38"/>
      <c r="L23" s="38"/>
      <c r="M23" s="35"/>
      <c r="N23" s="38"/>
      <c r="O23" s="38"/>
      <c r="P23" s="38"/>
      <c r="Q23" s="38"/>
      <c r="R23" s="35"/>
      <c r="S23" s="39"/>
      <c r="T23" s="39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4330708661417323" header="0.31496062992125984" footer="0.31496062992125984"/>
  <pageSetup fitToHeight="1" fitToWidth="1" horizontalDpi="300" verticalDpi="300" orientation="landscape" paperSize="9" scale="58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3">
      <selection activeCell="E14" sqref="E14"/>
    </sheetView>
  </sheetViews>
  <sheetFormatPr defaultColWidth="11.421875" defaultRowHeight="15"/>
  <cols>
    <col min="1" max="1" width="21.140625" style="42" customWidth="1"/>
    <col min="2" max="2" width="7.8515625" style="42" customWidth="1"/>
    <col min="3" max="3" width="22.8515625" style="42" customWidth="1"/>
    <col min="4" max="4" width="7.28125" style="42" customWidth="1"/>
    <col min="5" max="5" width="22.8515625" style="42" customWidth="1"/>
    <col min="6" max="6" width="7.28125" style="42" customWidth="1"/>
    <col min="7" max="7" width="22.8515625" style="42" bestFit="1" customWidth="1"/>
    <col min="8" max="8" width="7.28125" style="42" customWidth="1"/>
    <col min="9" max="9" width="22.8515625" style="42" customWidth="1"/>
    <col min="10" max="16384" width="11.421875" style="42" customWidth="1"/>
  </cols>
  <sheetData>
    <row r="1" spans="1:18" s="4" customFormat="1" ht="19.5" customHeight="1">
      <c r="A1" s="40"/>
      <c r="B1" s="6"/>
      <c r="C1" s="7"/>
      <c r="D1" s="6"/>
      <c r="E1" s="7"/>
      <c r="F1" s="7"/>
      <c r="G1" s="7"/>
      <c r="H1" s="7"/>
      <c r="I1" s="7"/>
      <c r="J1" s="7"/>
      <c r="L1" s="7"/>
      <c r="M1" s="7"/>
      <c r="N1" s="7"/>
      <c r="O1" s="7"/>
      <c r="Q1" s="7"/>
      <c r="R1" s="7"/>
    </row>
    <row r="2" spans="1:18" s="4" customFormat="1" ht="19.5" customHeight="1">
      <c r="A2" s="3"/>
      <c r="C2" s="5" t="s">
        <v>19</v>
      </c>
      <c r="D2" s="6"/>
      <c r="E2" s="7"/>
      <c r="F2" s="7"/>
      <c r="G2" s="7"/>
      <c r="H2" s="7"/>
      <c r="I2" s="7"/>
      <c r="J2" s="7"/>
      <c r="L2" s="7"/>
      <c r="M2" s="7"/>
      <c r="N2" s="7"/>
      <c r="O2" s="7"/>
      <c r="Q2" s="7"/>
      <c r="R2" s="7"/>
    </row>
    <row r="3" spans="1:18" s="4" customFormat="1" ht="19.5" customHeight="1">
      <c r="A3" s="8"/>
      <c r="B3" s="8"/>
      <c r="C3" s="7"/>
      <c r="D3" s="7"/>
      <c r="E3" s="7"/>
      <c r="F3" s="7"/>
      <c r="G3" s="7"/>
      <c r="H3" s="7"/>
      <c r="I3" s="7"/>
      <c r="J3" s="7"/>
      <c r="L3" s="7"/>
      <c r="M3" s="7"/>
      <c r="N3" s="7"/>
      <c r="O3" s="7"/>
      <c r="Q3" s="7"/>
      <c r="R3" s="7"/>
    </row>
    <row r="4" spans="1:18" s="4" customFormat="1" ht="19.5" customHeight="1">
      <c r="A4" s="8"/>
      <c r="B4" s="8"/>
      <c r="C4" s="41" t="s">
        <v>35</v>
      </c>
      <c r="D4" s="7"/>
      <c r="E4" s="7"/>
      <c r="F4" s="7"/>
      <c r="G4" s="7"/>
      <c r="H4" s="7"/>
      <c r="I4" s="7"/>
      <c r="J4" s="7"/>
      <c r="L4" s="7"/>
      <c r="M4" s="7"/>
      <c r="N4" s="7"/>
      <c r="O4" s="7"/>
      <c r="Q4" s="7"/>
      <c r="R4" s="7"/>
    </row>
    <row r="5" ht="19.5" customHeight="1" thickBot="1"/>
    <row r="6" spans="1:4" ht="33" customHeight="1" thickBot="1">
      <c r="A6" s="11"/>
      <c r="C6" s="43" t="s">
        <v>26</v>
      </c>
      <c r="D6" s="44"/>
    </row>
    <row r="7" spans="1:4" ht="15.75" thickBot="1">
      <c r="A7" s="25"/>
      <c r="C7" s="7"/>
      <c r="D7" s="44"/>
    </row>
    <row r="8" spans="1:4" ht="19.5" customHeight="1">
      <c r="A8" s="26" t="s">
        <v>0</v>
      </c>
      <c r="C8" s="72">
        <f>('[1]Recollides'!O43)/1000</f>
        <v>2.86</v>
      </c>
      <c r="D8" s="44"/>
    </row>
    <row r="9" spans="1:4" ht="19.5" customHeight="1">
      <c r="A9" s="28" t="s">
        <v>1</v>
      </c>
      <c r="C9" s="73">
        <f>('[1]Recollides'!O44)/1000</f>
        <v>2.98</v>
      </c>
      <c r="D9" s="44"/>
    </row>
    <row r="10" spans="1:4" ht="19.5" customHeight="1">
      <c r="A10" s="28" t="s">
        <v>2</v>
      </c>
      <c r="C10" s="73">
        <f>('[1]Recollides'!O45)/1000</f>
        <v>2.23448</v>
      </c>
      <c r="D10" s="44"/>
    </row>
    <row r="11" spans="1:4" ht="19.5" customHeight="1">
      <c r="A11" s="28" t="s">
        <v>3</v>
      </c>
      <c r="C11" s="73">
        <f>('[1]Recollides'!O46)/1000</f>
        <v>2.1</v>
      </c>
      <c r="D11" s="44"/>
    </row>
    <row r="12" spans="1:4" ht="19.5" customHeight="1">
      <c r="A12" s="28" t="s">
        <v>4</v>
      </c>
      <c r="C12" s="73">
        <f>('[1]Recollides'!O47)/1000</f>
        <v>2.1</v>
      </c>
      <c r="D12" s="44"/>
    </row>
    <row r="13" spans="1:4" ht="19.5" customHeight="1">
      <c r="A13" s="28" t="s">
        <v>5</v>
      </c>
      <c r="C13" s="73">
        <f>('[1]Recollides'!O48)/1000</f>
        <v>2.28</v>
      </c>
      <c r="D13" s="44"/>
    </row>
    <row r="14" spans="1:4" ht="19.5" customHeight="1">
      <c r="A14" s="28" t="s">
        <v>6</v>
      </c>
      <c r="C14" s="73">
        <f>('[1]Recollides'!O49)/1000</f>
        <v>2.64</v>
      </c>
      <c r="D14" s="44"/>
    </row>
    <row r="15" spans="1:4" ht="19.5" customHeight="1">
      <c r="A15" s="28" t="s">
        <v>7</v>
      </c>
      <c r="C15" s="73">
        <f>('[1]Recollides'!O50)/1000</f>
        <v>1.94</v>
      </c>
      <c r="D15" s="44"/>
    </row>
    <row r="16" spans="1:4" ht="19.5" customHeight="1">
      <c r="A16" s="28" t="s">
        <v>18</v>
      </c>
      <c r="C16" s="73">
        <f>('[1]Recollides'!O51)/1000</f>
        <v>2.08</v>
      </c>
      <c r="D16" s="44"/>
    </row>
    <row r="17" spans="1:4" ht="19.5" customHeight="1">
      <c r="A17" s="28" t="s">
        <v>8</v>
      </c>
      <c r="C17" s="73">
        <f>('[1]Recollides'!O52)/1000</f>
        <v>3.66</v>
      </c>
      <c r="D17" s="44"/>
    </row>
    <row r="18" spans="1:4" ht="19.5" customHeight="1">
      <c r="A18" s="28" t="s">
        <v>9</v>
      </c>
      <c r="C18" s="73">
        <f>('[1]Recollides'!O53)/1000</f>
        <v>2.32</v>
      </c>
      <c r="D18" s="44"/>
    </row>
    <row r="19" spans="1:4" ht="19.5" customHeight="1" thickBot="1">
      <c r="A19" s="29" t="s">
        <v>10</v>
      </c>
      <c r="C19" s="74">
        <f>('[1]Recollides'!O54)/1000</f>
        <v>2.66</v>
      </c>
      <c r="D19" s="44"/>
    </row>
    <row r="20" spans="1:4" ht="19.5" customHeight="1" thickBot="1">
      <c r="A20" s="4"/>
      <c r="C20" s="30"/>
      <c r="D20" s="44"/>
    </row>
    <row r="21" spans="1:4" ht="19.5" customHeight="1" thickBot="1">
      <c r="A21" s="32" t="s">
        <v>15</v>
      </c>
      <c r="C21" s="75">
        <f>SUM(C8:C19)</f>
        <v>29.854480000000002</v>
      </c>
      <c r="D21" s="44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="75" zoomScaleNormal="75" workbookViewId="0" topLeftCell="A1">
      <selection activeCell="M15" sqref="M15"/>
    </sheetView>
  </sheetViews>
  <sheetFormatPr defaultColWidth="11.421875" defaultRowHeight="15"/>
  <cols>
    <col min="1" max="1" width="22.140625" style="42" customWidth="1"/>
    <col min="2" max="2" width="7.8515625" style="42" customWidth="1"/>
    <col min="3" max="6" width="18.57421875" style="42" customWidth="1"/>
    <col min="7" max="7" width="18.57421875" style="44" customWidth="1"/>
    <col min="8" max="9" width="18.57421875" style="42" customWidth="1"/>
    <col min="10" max="10" width="15.8515625" style="42" customWidth="1"/>
    <col min="11" max="11" width="7.8515625" style="42" customWidth="1"/>
    <col min="12" max="12" width="12.421875" style="42" bestFit="1" customWidth="1"/>
    <col min="13" max="13" width="18.57421875" style="42" customWidth="1"/>
    <col min="14" max="16384" width="11.421875" style="42" customWidth="1"/>
  </cols>
  <sheetData>
    <row r="1" spans="1:14" s="4" customFormat="1" ht="19.5" customHeight="1">
      <c r="A1" s="40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19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36</v>
      </c>
      <c r="D4" s="7"/>
      <c r="F4" s="47" t="s">
        <v>20</v>
      </c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48" t="s">
        <v>27</v>
      </c>
      <c r="D6" s="49" t="s">
        <v>28</v>
      </c>
      <c r="E6" s="49" t="s">
        <v>29</v>
      </c>
      <c r="F6" s="49" t="s">
        <v>30</v>
      </c>
      <c r="G6" s="50" t="s">
        <v>31</v>
      </c>
      <c r="H6" s="50" t="s">
        <v>32</v>
      </c>
      <c r="I6" s="51" t="s">
        <v>33</v>
      </c>
      <c r="J6" s="52" t="s">
        <v>16</v>
      </c>
    </row>
    <row r="7" spans="1:10" ht="19.5" customHeight="1" thickBot="1">
      <c r="A7" s="25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53" t="s">
        <v>0</v>
      </c>
      <c r="C8" s="76">
        <f>'[1]DEIXALLERIES'!K70</f>
        <v>58.24</v>
      </c>
      <c r="D8" s="77">
        <f>'[1]DEIXALLERIES'!K5</f>
        <v>0</v>
      </c>
      <c r="E8" s="77">
        <f>'[1]DEIXALLERIES'!K31</f>
        <v>4.78</v>
      </c>
      <c r="F8" s="77">
        <f>'[1]DEIXALLERIES'!K18</f>
        <v>24.42</v>
      </c>
      <c r="G8" s="78">
        <f>'[1]DEIXALLERIES'!K57</f>
        <v>28.15</v>
      </c>
      <c r="H8" s="78">
        <f>'[1]DEIXALLERIES'!K44</f>
        <v>9.41</v>
      </c>
      <c r="I8" s="79">
        <f>SUM(C8:H8)</f>
        <v>125</v>
      </c>
      <c r="J8" s="56">
        <f>'[1]USUARIS DEIXALLERIES'!K6</f>
        <v>979</v>
      </c>
    </row>
    <row r="9" spans="1:10" ht="19.5" customHeight="1">
      <c r="A9" s="53" t="s">
        <v>1</v>
      </c>
      <c r="C9" s="80">
        <f>'[1]DEIXALLERIES'!K71</f>
        <v>61.42</v>
      </c>
      <c r="D9" s="81">
        <f>'[1]DEIXALLERIES'!K6</f>
        <v>0</v>
      </c>
      <c r="E9" s="81">
        <f>'[1]DEIXALLERIES'!K32</f>
        <v>1.24</v>
      </c>
      <c r="F9" s="81">
        <f>'[1]DEIXALLERIES'!K19</f>
        <v>21.26</v>
      </c>
      <c r="G9" s="82">
        <f>'[1]DEIXALLERIES'!K58</f>
        <v>33.79</v>
      </c>
      <c r="H9" s="82">
        <f>'[1]DEIXALLERIES'!K45</f>
        <v>12.54</v>
      </c>
      <c r="I9" s="83">
        <f>SUM(C9:H9)</f>
        <v>130.25</v>
      </c>
      <c r="J9" s="57">
        <f>'[1]USUARIS DEIXALLERIES'!K7</f>
        <v>992</v>
      </c>
    </row>
    <row r="10" spans="1:10" ht="19.5" customHeight="1">
      <c r="A10" s="53" t="s">
        <v>2</v>
      </c>
      <c r="C10" s="80">
        <f>'[1]DEIXALLERIES'!K72</f>
        <v>66.52</v>
      </c>
      <c r="D10" s="81">
        <f>'[1]DEIXALLERIES'!K7</f>
        <v>0</v>
      </c>
      <c r="E10" s="81">
        <f>'[1]DEIXALLERIES'!K33</f>
        <v>5.74</v>
      </c>
      <c r="F10" s="81">
        <f>'[1]DEIXALLERIES'!K20</f>
        <v>34.32</v>
      </c>
      <c r="G10" s="82">
        <f>'[1]DEIXALLERIES'!K59</f>
        <v>26.15</v>
      </c>
      <c r="H10" s="82">
        <f>'[1]DEIXALLERIES'!K46</f>
        <v>9.41</v>
      </c>
      <c r="I10" s="83">
        <f aca="true" t="shared" si="0" ref="I10:I19">SUM(C10:H10)</f>
        <v>142.14</v>
      </c>
      <c r="J10" s="57">
        <f>'[1]USUARIS DEIXALLERIES'!K8</f>
        <v>1050</v>
      </c>
    </row>
    <row r="11" spans="1:10" ht="19.5" customHeight="1">
      <c r="A11" s="53" t="s">
        <v>3</v>
      </c>
      <c r="C11" s="80">
        <f>'[1]DEIXALLERIES'!K73</f>
        <v>67.68</v>
      </c>
      <c r="D11" s="81">
        <f>'[1]DEIXALLERIES'!K8</f>
        <v>0</v>
      </c>
      <c r="E11" s="81">
        <f>'[1]DEIXALLERIES'!K34</f>
        <v>4.97</v>
      </c>
      <c r="F11" s="81">
        <f>'[1]DEIXALLERIES'!K21</f>
        <v>31.2</v>
      </c>
      <c r="G11" s="82">
        <f>'[1]DEIXALLERIES'!K60</f>
        <v>24.52</v>
      </c>
      <c r="H11" s="82">
        <f>'[1]DEIXALLERIES'!K47</f>
        <v>9.41</v>
      </c>
      <c r="I11" s="83">
        <f t="shared" si="0"/>
        <v>137.78</v>
      </c>
      <c r="J11" s="57">
        <f>'[1]USUARIS DEIXALLERIES'!K9</f>
        <v>884</v>
      </c>
    </row>
    <row r="12" spans="1:10" ht="19.5" customHeight="1">
      <c r="A12" s="53" t="s">
        <v>4</v>
      </c>
      <c r="C12" s="80">
        <f>'[1]DEIXALLERIES'!K74</f>
        <v>89.9</v>
      </c>
      <c r="D12" s="81">
        <f>'[1]DEIXALLERIES'!K9</f>
        <v>2.74</v>
      </c>
      <c r="E12" s="81">
        <f>'[1]DEIXALLERIES'!K35</f>
        <v>3.165</v>
      </c>
      <c r="F12" s="81">
        <f>'[1]DEIXALLERIES'!K22</f>
        <v>34.02</v>
      </c>
      <c r="G12" s="82">
        <f>'[1]DEIXALLERIES'!K61</f>
        <v>27.44</v>
      </c>
      <c r="H12" s="82">
        <f>'[1]DEIXALLERIES'!K48</f>
        <v>6.27</v>
      </c>
      <c r="I12" s="83">
        <f t="shared" si="0"/>
        <v>163.53500000000003</v>
      </c>
      <c r="J12" s="57">
        <f>'[1]USUARIS DEIXALLERIES'!K10</f>
        <v>912</v>
      </c>
    </row>
    <row r="13" spans="1:10" ht="19.5" customHeight="1">
      <c r="A13" s="53" t="s">
        <v>5</v>
      </c>
      <c r="C13" s="84">
        <f>'[1]DEIXALLERIES'!K75</f>
        <v>71.94</v>
      </c>
      <c r="D13" s="85">
        <f>'[1]DEIXALLERIES'!K10</f>
        <v>1.28</v>
      </c>
      <c r="E13" s="85">
        <f>'[1]DEIXALLERIES'!K36</f>
        <v>3.68</v>
      </c>
      <c r="F13" s="85">
        <f>'[1]DEIXALLERIES'!K23</f>
        <v>28.82</v>
      </c>
      <c r="G13" s="86">
        <f>'[1]DEIXALLERIES'!K62</f>
        <v>30.7</v>
      </c>
      <c r="H13" s="86">
        <f>'[1]DEIXALLERIES'!K49</f>
        <v>3.14</v>
      </c>
      <c r="I13" s="83">
        <f t="shared" si="0"/>
        <v>139.55999999999997</v>
      </c>
      <c r="J13" s="45">
        <f>'[1]USUARIS DEIXALLERIES'!K11</f>
        <v>900</v>
      </c>
    </row>
    <row r="14" spans="1:10" ht="19.5" customHeight="1">
      <c r="A14" s="53" t="s">
        <v>6</v>
      </c>
      <c r="C14" s="84">
        <f>'[1]DEIXALLERIES'!K76</f>
        <v>97.68</v>
      </c>
      <c r="D14" s="85">
        <f>'[1]DEIXALLERIES'!K11</f>
        <v>2.24</v>
      </c>
      <c r="E14" s="85">
        <f>'[1]DEIXALLERIES'!K37</f>
        <v>5.74</v>
      </c>
      <c r="F14" s="85">
        <f>'[1]DEIXALLERIES'!K24</f>
        <v>39.74</v>
      </c>
      <c r="G14" s="86">
        <f>'[1]DEIXALLERIES'!K63</f>
        <v>33.18</v>
      </c>
      <c r="H14" s="86">
        <f>'[1]DEIXALLERIES'!K50</f>
        <v>9.41</v>
      </c>
      <c r="I14" s="83">
        <f t="shared" si="0"/>
        <v>187.99</v>
      </c>
      <c r="J14" s="45">
        <f>'[1]USUARIS DEIXALLERIES'!K12</f>
        <v>832</v>
      </c>
    </row>
    <row r="15" spans="1:10" ht="19.5" customHeight="1">
      <c r="A15" s="53" t="s">
        <v>7</v>
      </c>
      <c r="C15" s="84">
        <f>'[1]DEIXALLERIES'!K77</f>
        <v>57.64</v>
      </c>
      <c r="D15" s="85">
        <f>'[1]DEIXALLERIES'!K12</f>
        <v>3.24</v>
      </c>
      <c r="E15" s="85">
        <f>'[1]DEIXALLERIES'!K38</f>
        <v>4.26</v>
      </c>
      <c r="F15" s="85">
        <f>'[1]DEIXALLERIES'!K25</f>
        <v>35.54</v>
      </c>
      <c r="G15" s="86">
        <f>'[1]DEIXALLERIES'!K64</f>
        <v>25.67</v>
      </c>
      <c r="H15" s="86">
        <f>'[1]DEIXALLERIES'!K51</f>
        <v>9.41</v>
      </c>
      <c r="I15" s="83">
        <f t="shared" si="0"/>
        <v>135.76000000000002</v>
      </c>
      <c r="J15" s="45">
        <f>'[1]USUARIS DEIXALLERIES'!K13</f>
        <v>1421</v>
      </c>
    </row>
    <row r="16" spans="1:10" ht="19.5" customHeight="1">
      <c r="A16" s="53" t="s">
        <v>18</v>
      </c>
      <c r="C16" s="84">
        <f>'[1]DEIXALLERIES'!K78</f>
        <v>71.68</v>
      </c>
      <c r="D16" s="85">
        <f>'[1]DEIXALLERIES'!K13</f>
        <v>2.63</v>
      </c>
      <c r="E16" s="85">
        <f>'[1]DEIXALLERIES'!K39</f>
        <v>4.3</v>
      </c>
      <c r="F16" s="85">
        <f>'[1]DEIXALLERIES'!K26</f>
        <v>40.62</v>
      </c>
      <c r="G16" s="86">
        <f>'[1]DEIXALLERIES'!K65</f>
        <v>30.76</v>
      </c>
      <c r="H16" s="86">
        <f>'[1]DEIXALLERIES'!K52</f>
        <v>6.27</v>
      </c>
      <c r="I16" s="83">
        <f t="shared" si="0"/>
        <v>156.26</v>
      </c>
      <c r="J16" s="45">
        <f>'[1]USUARIS DEIXALLERIES'!K14</f>
        <v>903</v>
      </c>
    </row>
    <row r="17" spans="1:10" ht="19.5" customHeight="1">
      <c r="A17" s="53" t="s">
        <v>8</v>
      </c>
      <c r="C17" s="84">
        <f>'[1]DEIXALLERIES'!K79</f>
        <v>87.2</v>
      </c>
      <c r="D17" s="85">
        <f>'[1]DEIXALLERIES'!K14</f>
        <v>1.46</v>
      </c>
      <c r="E17" s="85">
        <f>'[1]DEIXALLERIES'!K40</f>
        <v>5.04</v>
      </c>
      <c r="F17" s="85">
        <f>'[1]DEIXALLERIES'!K27</f>
        <v>33.68</v>
      </c>
      <c r="G17" s="86">
        <f>'[1]DEIXALLERIES'!K66</f>
        <v>37.36</v>
      </c>
      <c r="H17" s="86">
        <f>'[1]DEIXALLERIES'!K53</f>
        <v>12.54</v>
      </c>
      <c r="I17" s="83">
        <f t="shared" si="0"/>
        <v>177.28</v>
      </c>
      <c r="J17" s="45">
        <f>'[1]USUARIS DEIXALLERIES'!K15</f>
        <v>854</v>
      </c>
    </row>
    <row r="18" spans="1:10" ht="19.5" customHeight="1">
      <c r="A18" s="53" t="s">
        <v>9</v>
      </c>
      <c r="C18" s="84">
        <f>'[1]DEIXALLERIES'!K80</f>
        <v>84.42</v>
      </c>
      <c r="D18" s="85">
        <f>'[1]DEIXALLERIES'!K15</f>
        <v>2.18</v>
      </c>
      <c r="E18" s="85">
        <f>'[1]DEIXALLERIES'!K41</f>
        <v>0</v>
      </c>
      <c r="F18" s="85">
        <f>'[1]DEIXALLERIES'!K28</f>
        <v>28.68</v>
      </c>
      <c r="G18" s="86">
        <f>'[1]DEIXALLERIES'!K67</f>
        <v>31.94</v>
      </c>
      <c r="H18" s="86">
        <f>'[1]DEIXALLERIES'!K54</f>
        <v>12.54</v>
      </c>
      <c r="I18" s="83">
        <f t="shared" si="0"/>
        <v>159.76</v>
      </c>
      <c r="J18" s="45">
        <f>'[1]USUARIS DEIXALLERIES'!K16</f>
        <v>866</v>
      </c>
    </row>
    <row r="19" spans="1:10" ht="19.5" customHeight="1" thickBot="1">
      <c r="A19" s="53" t="s">
        <v>10</v>
      </c>
      <c r="C19" s="87">
        <f>'[1]DEIXALLERIES'!K81</f>
        <v>63.28</v>
      </c>
      <c r="D19" s="88">
        <f>'[1]DEIXALLERIES'!K16</f>
        <v>3</v>
      </c>
      <c r="E19" s="88">
        <f>'[1]DEIXALLERIES'!K42</f>
        <v>4.98</v>
      </c>
      <c r="F19" s="88">
        <f>'[1]DEIXALLERIES'!K29</f>
        <v>26.76</v>
      </c>
      <c r="G19" s="89">
        <f>'[1]DEIXALLERIES'!K68</f>
        <v>31.68</v>
      </c>
      <c r="H19" s="89">
        <f>'[1]DEIXALLERIES'!K55</f>
        <v>15.68</v>
      </c>
      <c r="I19" s="90">
        <f t="shared" si="0"/>
        <v>145.38000000000002</v>
      </c>
      <c r="J19" s="46">
        <f>'[1]USUARIS DEIXALLERIES'!K17</f>
        <v>1077</v>
      </c>
    </row>
    <row r="20" spans="1:10" ht="19.5" customHeight="1" thickBot="1">
      <c r="A20" s="4"/>
      <c r="C20" s="91"/>
      <c r="D20" s="91"/>
      <c r="E20" s="91"/>
      <c r="F20" s="91"/>
      <c r="G20" s="91"/>
      <c r="H20" s="91"/>
      <c r="I20" s="91"/>
      <c r="J20" s="7"/>
    </row>
    <row r="21" spans="1:10" ht="19.5" customHeight="1" thickBot="1">
      <c r="A21" s="32" t="s">
        <v>14</v>
      </c>
      <c r="C21" s="92">
        <f>SUM(C8:C19)</f>
        <v>877.6</v>
      </c>
      <c r="D21" s="93">
        <f>SUM(D8:D19)</f>
        <v>18.77</v>
      </c>
      <c r="E21" s="93">
        <f>SUM(E8:E19)</f>
        <v>47.894999999999996</v>
      </c>
      <c r="F21" s="93">
        <f>SUM(F8:F19)</f>
        <v>379.06</v>
      </c>
      <c r="G21" s="94">
        <f>SUM(G8:G20)</f>
        <v>361.34000000000003</v>
      </c>
      <c r="H21" s="94">
        <f>SUM(H8:H19)</f>
        <v>116.02999999999997</v>
      </c>
      <c r="I21" s="94">
        <f>SUM(I8:I19)</f>
        <v>1800.695</v>
      </c>
      <c r="J21" s="54">
        <f>SUM(J8:J19)</f>
        <v>11670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spans="1:13" ht="19.5" customHeight="1" thickBot="1">
      <c r="A46" s="4"/>
      <c r="B46" s="4"/>
      <c r="C46" s="9" t="s">
        <v>36</v>
      </c>
      <c r="D46" s="7"/>
      <c r="E46" s="4"/>
      <c r="F46" s="47" t="s">
        <v>21</v>
      </c>
      <c r="G46" s="7"/>
      <c r="H46" s="7"/>
      <c r="I46" s="4"/>
      <c r="J46" s="7"/>
      <c r="K46" s="7"/>
      <c r="L46" s="4"/>
      <c r="M46" s="7"/>
    </row>
    <row r="47" spans="12:13" ht="19.5" customHeight="1" thickBot="1">
      <c r="L47" s="134" t="s">
        <v>22</v>
      </c>
      <c r="M47" s="135"/>
    </row>
    <row r="48" spans="1:13" ht="33" customHeight="1" thickBot="1">
      <c r="A48" s="11"/>
      <c r="C48" s="48" t="s">
        <v>27</v>
      </c>
      <c r="D48" s="49" t="s">
        <v>28</v>
      </c>
      <c r="E48" s="49" t="s">
        <v>29</v>
      </c>
      <c r="F48" s="49" t="s">
        <v>30</v>
      </c>
      <c r="G48" s="50" t="s">
        <v>31</v>
      </c>
      <c r="H48" s="50" t="s">
        <v>32</v>
      </c>
      <c r="I48" s="51" t="s">
        <v>33</v>
      </c>
      <c r="J48" s="52" t="s">
        <v>16</v>
      </c>
      <c r="L48" s="48" t="s">
        <v>30</v>
      </c>
      <c r="M48" s="55" t="s">
        <v>31</v>
      </c>
    </row>
    <row r="49" spans="1:10" ht="19.5" customHeight="1" thickBot="1">
      <c r="A49" s="25"/>
      <c r="C49" s="7"/>
      <c r="D49" s="7"/>
      <c r="E49" s="7"/>
      <c r="F49" s="7"/>
      <c r="G49" s="7"/>
      <c r="H49" s="7"/>
      <c r="I49" s="7"/>
      <c r="J49" s="7"/>
    </row>
    <row r="50" spans="1:13" ht="19.5" customHeight="1">
      <c r="A50" s="53" t="s">
        <v>0</v>
      </c>
      <c r="C50" s="95">
        <f>'[1]DEIXALLERIES'!L70</f>
        <v>9.86</v>
      </c>
      <c r="D50" s="96">
        <f>'[1]DEIXALLERIES'!L5</f>
        <v>0</v>
      </c>
      <c r="E50" s="96">
        <f>'[1]DEIXALLERIES'!L31</f>
        <v>2.38</v>
      </c>
      <c r="F50" s="96">
        <f>'[1]DEIXALLERIES'!L18</f>
        <v>5.82</v>
      </c>
      <c r="G50" s="97">
        <f>'[1]DEIXALLERIES'!L57</f>
        <v>11.27</v>
      </c>
      <c r="H50" s="97">
        <f>'[1]DEIXALLERIES'!L44</f>
        <v>3.14</v>
      </c>
      <c r="I50" s="98">
        <f>SUM(C50:H50)</f>
        <v>32.47</v>
      </c>
      <c r="J50" s="1">
        <f>'[1]USUARIS DEIXALLERIES'!L6</f>
        <v>507</v>
      </c>
      <c r="L50" s="110">
        <f>'[1]DEIXALLERIES'!D86</f>
        <v>23.4</v>
      </c>
      <c r="M50" s="98">
        <f>'[1]DEIXALLERIES'!D99</f>
        <v>2.53</v>
      </c>
    </row>
    <row r="51" spans="1:13" ht="19.5" customHeight="1">
      <c r="A51" s="53" t="s">
        <v>1</v>
      </c>
      <c r="C51" s="99">
        <f>'[1]DEIXALLERIES'!L71</f>
        <v>9.82</v>
      </c>
      <c r="D51" s="61">
        <f>'[1]DEIXALLERIES'!L6</f>
        <v>0</v>
      </c>
      <c r="E51" s="61">
        <f>'[1]DEIXALLERIES'!L32</f>
        <v>0</v>
      </c>
      <c r="F51" s="61">
        <f>'[1]DEIXALLERIES'!L19</f>
        <v>3.36</v>
      </c>
      <c r="G51" s="100">
        <f>'[1]DEIXALLERIES'!L58</f>
        <v>3.69</v>
      </c>
      <c r="H51" s="100">
        <f>'[1]DEIXALLERIES'!L45</f>
        <v>3.14</v>
      </c>
      <c r="I51" s="101">
        <f aca="true" t="shared" si="1" ref="I51:I61">SUM(C51:H51)</f>
        <v>20.01</v>
      </c>
      <c r="J51" s="2">
        <f>'[1]USUARIS DEIXALLERIES'!L7</f>
        <v>569</v>
      </c>
      <c r="L51" s="102">
        <f>'[1]DEIXALLERIES'!D87</f>
        <v>25.5</v>
      </c>
      <c r="M51" s="101">
        <f>'[1]DEIXALLERIES'!D100</f>
        <v>13.15</v>
      </c>
    </row>
    <row r="52" spans="1:13" ht="19.5" customHeight="1">
      <c r="A52" s="53" t="s">
        <v>2</v>
      </c>
      <c r="C52" s="99">
        <f>'[1]DEIXALLERIES'!L72</f>
        <v>10</v>
      </c>
      <c r="D52" s="61">
        <f>'[1]DEIXALLERIES'!L7</f>
        <v>0</v>
      </c>
      <c r="E52" s="61">
        <f>'[1]DEIXALLERIES'!L33</f>
        <v>0.74</v>
      </c>
      <c r="F52" s="61">
        <f>'[1]DEIXALLERIES'!L20</f>
        <v>8.78</v>
      </c>
      <c r="G52" s="100">
        <f>'[1]DEIXALLERIES'!L59</f>
        <v>13.2</v>
      </c>
      <c r="H52" s="100">
        <f>'[1]DEIXALLERIES'!L46</f>
        <v>3.14</v>
      </c>
      <c r="I52" s="101">
        <f t="shared" si="1"/>
        <v>35.86</v>
      </c>
      <c r="J52" s="2">
        <f>'[1]USUARIS DEIXALLERIES'!L8</f>
        <v>525</v>
      </c>
      <c r="L52" s="102">
        <f>'[1]DEIXALLERIES'!D88</f>
        <v>23.28</v>
      </c>
      <c r="M52" s="101">
        <f>'[1]DEIXALLERIES'!D101</f>
        <v>7.77</v>
      </c>
    </row>
    <row r="53" spans="1:13" ht="19.5" customHeight="1">
      <c r="A53" s="53" t="s">
        <v>3</v>
      </c>
      <c r="C53" s="99">
        <f>'[1]DEIXALLERIES'!L73</f>
        <v>10.5</v>
      </c>
      <c r="D53" s="61">
        <f>'[1]DEIXALLERIES'!L8</f>
        <v>2.74</v>
      </c>
      <c r="E53" s="61">
        <f>'[1]DEIXALLERIES'!L34</f>
        <v>1.04</v>
      </c>
      <c r="F53" s="61">
        <f>'[1]DEIXALLERIES'!L21</f>
        <v>2.52</v>
      </c>
      <c r="G53" s="100">
        <f>'[1]DEIXALLERIES'!L60</f>
        <v>11.64</v>
      </c>
      <c r="H53" s="100">
        <f>'[1]DEIXALLERIES'!L47</f>
        <v>3.14</v>
      </c>
      <c r="I53" s="101">
        <f t="shared" si="1"/>
        <v>31.580000000000002</v>
      </c>
      <c r="J53" s="2">
        <f>'[1]USUARIS DEIXALLERIES'!L9</f>
        <v>462</v>
      </c>
      <c r="L53" s="102">
        <f>'[1]DEIXALLERIES'!D89</f>
        <v>29.18</v>
      </c>
      <c r="M53" s="101">
        <f>'[1]DEIXALLERIES'!D102</f>
        <v>10.6</v>
      </c>
    </row>
    <row r="54" spans="1:13" ht="19.5" customHeight="1">
      <c r="A54" s="53" t="s">
        <v>4</v>
      </c>
      <c r="C54" s="99">
        <f>'[1]DEIXALLERIES'!L74</f>
        <v>9.72</v>
      </c>
      <c r="D54" s="61">
        <f>'[1]DEIXALLERIES'!L9</f>
        <v>0</v>
      </c>
      <c r="E54" s="61">
        <f>'[1]DEIXALLERIES'!L35</f>
        <v>1.86</v>
      </c>
      <c r="F54" s="61">
        <f>'[1]DEIXALLERIES'!L22</f>
        <v>6.94</v>
      </c>
      <c r="G54" s="100">
        <f>'[1]DEIXALLERIES'!L61</f>
        <v>8.69</v>
      </c>
      <c r="H54" s="100">
        <f>'[1]DEIXALLERIES'!L48</f>
        <v>0</v>
      </c>
      <c r="I54" s="101">
        <f t="shared" si="1"/>
        <v>27.21</v>
      </c>
      <c r="J54" s="2">
        <f>'[1]USUARIS DEIXALLERIES'!L10</f>
        <v>514</v>
      </c>
      <c r="L54" s="102">
        <f>'[1]DEIXALLERIES'!D90</f>
        <v>23.78</v>
      </c>
      <c r="M54" s="101">
        <f>'[1]DEIXALLERIES'!D103</f>
        <v>14.24</v>
      </c>
    </row>
    <row r="55" spans="1:13" ht="19.5" customHeight="1">
      <c r="A55" s="53" t="s">
        <v>5</v>
      </c>
      <c r="C55" s="102">
        <f>'[1]DEIXALLERIES'!L75</f>
        <v>0</v>
      </c>
      <c r="D55" s="58">
        <f>'[1]DEIXALLERIES'!L10</f>
        <v>0</v>
      </c>
      <c r="E55" s="58">
        <f>'[1]DEIXALLERIES'!L36</f>
        <v>1.74</v>
      </c>
      <c r="F55" s="58">
        <f>'[1]DEIXALLERIES'!L23</f>
        <v>5.9</v>
      </c>
      <c r="G55" s="60">
        <f>'[1]DEIXALLERIES'!L62</f>
        <v>6.43</v>
      </c>
      <c r="H55" s="60">
        <f>'[1]DEIXALLERIES'!L49</f>
        <v>3.14</v>
      </c>
      <c r="I55" s="101">
        <f t="shared" si="1"/>
        <v>17.21</v>
      </c>
      <c r="J55" s="45">
        <f>'[1]USUARIS DEIXALLERIES'!L11</f>
        <v>462</v>
      </c>
      <c r="L55" s="102">
        <f>'[1]DEIXALLERIES'!D91</f>
        <v>26.72</v>
      </c>
      <c r="M55" s="101">
        <f>'[1]DEIXALLERIES'!D104</f>
        <v>14.68</v>
      </c>
    </row>
    <row r="56" spans="1:13" ht="19.5" customHeight="1">
      <c r="A56" s="53" t="s">
        <v>6</v>
      </c>
      <c r="C56" s="102">
        <f>'[1]DEIXALLERIES'!L76</f>
        <v>10.5</v>
      </c>
      <c r="D56" s="58">
        <f>'[1]DEIXALLERIES'!L11</f>
        <v>0</v>
      </c>
      <c r="E56" s="58">
        <f>'[1]DEIXALLERIES'!L37</f>
        <v>1.04</v>
      </c>
      <c r="F56" s="58">
        <f>'[1]DEIXALLERIES'!L24</f>
        <v>12</v>
      </c>
      <c r="G56" s="60">
        <f>'[1]DEIXALLERIES'!L63</f>
        <v>4.86</v>
      </c>
      <c r="H56" s="60">
        <f>'[1]DEIXALLERIES'!L50</f>
        <v>3.14</v>
      </c>
      <c r="I56" s="101">
        <f t="shared" si="1"/>
        <v>31.54</v>
      </c>
      <c r="J56" s="45">
        <f>'[1]USUARIS DEIXALLERIES'!L12</f>
        <v>535</v>
      </c>
      <c r="L56" s="102">
        <f>'[1]DEIXALLERIES'!D92</f>
        <v>28.64</v>
      </c>
      <c r="M56" s="101">
        <f>'[1]DEIXALLERIES'!D105</f>
        <v>11.76</v>
      </c>
    </row>
    <row r="57" spans="1:13" ht="19.5" customHeight="1">
      <c r="A57" s="53" t="s">
        <v>7</v>
      </c>
      <c r="C57" s="102">
        <f>'[1]DEIXALLERIES'!L77</f>
        <v>10.54</v>
      </c>
      <c r="D57" s="58">
        <f>'[1]DEIXALLERIES'!L12</f>
        <v>0</v>
      </c>
      <c r="E57" s="58">
        <f>'[1]DEIXALLERIES'!L38</f>
        <v>0</v>
      </c>
      <c r="F57" s="58">
        <f>'[1]DEIXALLERIES'!L25</f>
        <v>6.48</v>
      </c>
      <c r="G57" s="60">
        <f>'[1]DEIXALLERIES'!L64</f>
        <v>4.75</v>
      </c>
      <c r="H57" s="60">
        <f>'[1]DEIXALLERIES'!L51</f>
        <v>3.14</v>
      </c>
      <c r="I57" s="101">
        <f t="shared" si="1"/>
        <v>24.91</v>
      </c>
      <c r="J57" s="45">
        <f>'[1]USUARIS DEIXALLERIES'!L13</f>
        <v>0</v>
      </c>
      <c r="L57" s="102">
        <f>'[1]DEIXALLERIES'!D93</f>
        <v>25.14</v>
      </c>
      <c r="M57" s="101">
        <f>'[1]DEIXALLERIES'!D106</f>
        <v>8.65</v>
      </c>
    </row>
    <row r="58" spans="1:13" ht="19.5" customHeight="1">
      <c r="A58" s="53" t="s">
        <v>18</v>
      </c>
      <c r="C58" s="102">
        <f>'[1]DEIXALLERIES'!L78</f>
        <v>9.98</v>
      </c>
      <c r="D58" s="58">
        <f>'[1]DEIXALLERIES'!L13</f>
        <v>0</v>
      </c>
      <c r="E58" s="58">
        <f>'[1]DEIXALLERIES'!L39</f>
        <v>1.94</v>
      </c>
      <c r="F58" s="58">
        <f>'[1]DEIXALLERIES'!L26</f>
        <v>6.7</v>
      </c>
      <c r="G58" s="60">
        <f>'[1]DEIXALLERIES'!L65</f>
        <v>6.36</v>
      </c>
      <c r="H58" s="60">
        <f>'[1]DEIXALLERIES'!L52</f>
        <v>0</v>
      </c>
      <c r="I58" s="101">
        <f t="shared" si="1"/>
        <v>24.98</v>
      </c>
      <c r="J58" s="45">
        <f>'[1]USUARIS DEIXALLERIES'!L14</f>
        <v>643</v>
      </c>
      <c r="L58" s="102">
        <f>'[1]DEIXALLERIES'!D94</f>
        <v>29.54</v>
      </c>
      <c r="M58" s="101">
        <f>'[1]DEIXALLERIES'!D107</f>
        <v>11.69</v>
      </c>
    </row>
    <row r="59" spans="1:13" ht="19.5" customHeight="1">
      <c r="A59" s="53" t="s">
        <v>8</v>
      </c>
      <c r="C59" s="102">
        <f>'[1]DEIXALLERIES'!L79</f>
        <v>10.78</v>
      </c>
      <c r="D59" s="58">
        <f>'[1]DEIXALLERIES'!L14</f>
        <v>0</v>
      </c>
      <c r="E59" s="58">
        <f>'[1]DEIXALLERIES'!L40</f>
        <v>2.06</v>
      </c>
      <c r="F59" s="58">
        <f>'[1]DEIXALLERIES'!L27</f>
        <v>5.46</v>
      </c>
      <c r="G59" s="60">
        <f>'[1]DEIXALLERIES'!L66</f>
        <v>7.62</v>
      </c>
      <c r="H59" s="60">
        <f>'[1]DEIXALLERIES'!L53</f>
        <v>3.14</v>
      </c>
      <c r="I59" s="101">
        <f t="shared" si="1"/>
        <v>29.060000000000002</v>
      </c>
      <c r="J59" s="45">
        <f>'[1]USUARIS DEIXALLERIES'!L15</f>
        <v>534</v>
      </c>
      <c r="L59" s="102">
        <f>'[1]DEIXALLERIES'!D95</f>
        <v>34.32</v>
      </c>
      <c r="M59" s="101">
        <f>'[1]DEIXALLERIES'!D108</f>
        <v>14.83</v>
      </c>
    </row>
    <row r="60" spans="1:13" ht="19.5" customHeight="1">
      <c r="A60" s="53" t="s">
        <v>9</v>
      </c>
      <c r="C60" s="102">
        <f>'[1]DEIXALLERIES'!L80</f>
        <v>0</v>
      </c>
      <c r="D60" s="58">
        <f>'[1]DEIXALLERIES'!L15</f>
        <v>0.62</v>
      </c>
      <c r="E60" s="58">
        <f>'[1]DEIXALLERIES'!L41</f>
        <v>0</v>
      </c>
      <c r="F60" s="58">
        <f>'[1]DEIXALLERIES'!L28</f>
        <v>7.04</v>
      </c>
      <c r="G60" s="60">
        <f>'[1]DEIXALLERIES'!L67</f>
        <v>6.23</v>
      </c>
      <c r="H60" s="60">
        <f>'[1]DEIXALLERIES'!L54</f>
        <v>3.14</v>
      </c>
      <c r="I60" s="101">
        <f t="shared" si="1"/>
        <v>17.03</v>
      </c>
      <c r="J60" s="45">
        <f>'[1]USUARIS DEIXALLERIES'!L16</f>
        <v>474</v>
      </c>
      <c r="L60" s="102">
        <f>'[1]DEIXALLERIES'!D96</f>
        <v>26.9</v>
      </c>
      <c r="M60" s="101">
        <f>'[1]DEIXALLERIES'!D109</f>
        <v>13.64</v>
      </c>
    </row>
    <row r="61" spans="1:13" ht="19.5" customHeight="1" thickBot="1">
      <c r="A61" s="53" t="s">
        <v>10</v>
      </c>
      <c r="C61" s="103">
        <f>'[1]DEIXALLERIES'!L81</f>
        <v>10.86</v>
      </c>
      <c r="D61" s="104">
        <f>'[1]DEIXALLERIES'!L16</f>
        <v>0</v>
      </c>
      <c r="E61" s="104">
        <f>'[1]DEIXALLERIES'!L42</f>
        <v>2.52</v>
      </c>
      <c r="F61" s="104">
        <f>'[1]DEIXALLERIES'!L29</f>
        <v>7.98</v>
      </c>
      <c r="G61" s="105">
        <f>'[1]DEIXALLERIES'!L68</f>
        <v>8.28</v>
      </c>
      <c r="H61" s="105">
        <f>'[1]DEIXALLERIES'!L55</f>
        <v>3.14</v>
      </c>
      <c r="I61" s="106">
        <f t="shared" si="1"/>
        <v>32.78</v>
      </c>
      <c r="J61" s="46">
        <f>'[1]USUARIS DEIXALLERIES'!L17</f>
        <v>503</v>
      </c>
      <c r="L61" s="103">
        <f>'[1]DEIXALLERIES'!D97</f>
        <v>25.66</v>
      </c>
      <c r="M61" s="106">
        <f>'[1]DEIXALLERIES'!D110</f>
        <v>21.44</v>
      </c>
    </row>
    <row r="62" spans="1:13" ht="19.5" customHeight="1" thickBot="1">
      <c r="A62" s="4"/>
      <c r="C62" s="64"/>
      <c r="D62" s="64"/>
      <c r="E62" s="64"/>
      <c r="F62" s="64"/>
      <c r="G62" s="64"/>
      <c r="H62" s="64"/>
      <c r="I62" s="64"/>
      <c r="J62" s="7"/>
      <c r="L62" s="111"/>
      <c r="M62" s="111"/>
    </row>
    <row r="63" spans="1:13" ht="19.5" customHeight="1" thickBot="1">
      <c r="A63" s="32" t="s">
        <v>14</v>
      </c>
      <c r="C63" s="107">
        <f>SUM(C50:C61)</f>
        <v>102.56</v>
      </c>
      <c r="D63" s="108">
        <f>SUM(D50:D61)</f>
        <v>3.3600000000000003</v>
      </c>
      <c r="E63" s="108">
        <f>SUM(E50:E61)</f>
        <v>15.32</v>
      </c>
      <c r="F63" s="108">
        <f>SUM(F50:F61)</f>
        <v>78.98</v>
      </c>
      <c r="G63" s="109">
        <f>SUM(G50:G62)</f>
        <v>93.02000000000001</v>
      </c>
      <c r="H63" s="109">
        <f>SUM(H50:H61)</f>
        <v>31.400000000000002</v>
      </c>
      <c r="I63" s="109">
        <f>SUM(I50:I61)</f>
        <v>324.64</v>
      </c>
      <c r="J63" s="54">
        <f>SUM(J50:J61)</f>
        <v>5728</v>
      </c>
      <c r="L63" s="112">
        <f>SUM(L50:L61)</f>
        <v>322.06</v>
      </c>
      <c r="M63" s="113">
        <f>SUM(M50:M61)</f>
        <v>144.98000000000002</v>
      </c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sheet="1" objects="1"/>
  <mergeCells count="1">
    <mergeCell ref="L47:M47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G63 G2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F16" sqref="F16"/>
    </sheetView>
  </sheetViews>
  <sheetFormatPr defaultColWidth="11.421875" defaultRowHeight="15"/>
  <cols>
    <col min="1" max="1" width="23.00390625" style="114" customWidth="1"/>
    <col min="2" max="8" width="14.7109375" style="114" customWidth="1"/>
    <col min="9" max="16384" width="11.421875" style="114" customWidth="1"/>
  </cols>
  <sheetData>
    <row r="1" spans="1:8" ht="15.75" customHeight="1">
      <c r="A1" s="136" t="s">
        <v>19</v>
      </c>
      <c r="B1" s="137"/>
      <c r="C1" s="137"/>
      <c r="D1" s="137"/>
      <c r="E1" s="137"/>
      <c r="F1" s="137"/>
      <c r="G1" s="137"/>
      <c r="H1" s="138"/>
    </row>
    <row r="2" ht="15"/>
    <row r="3" spans="1:8" ht="21" customHeight="1">
      <c r="A3" s="139" t="s">
        <v>37</v>
      </c>
      <c r="B3" s="140"/>
      <c r="C3" s="140"/>
      <c r="D3" s="140"/>
      <c r="E3" s="140"/>
      <c r="F3" s="140"/>
      <c r="G3" s="140"/>
      <c r="H3" s="141"/>
    </row>
    <row r="4" spans="1:8" ht="24.75" customHeight="1">
      <c r="A4" s="115" t="s">
        <v>38</v>
      </c>
      <c r="B4" s="115" t="s">
        <v>39</v>
      </c>
      <c r="C4" s="115" t="s">
        <v>40</v>
      </c>
      <c r="D4" s="115" t="s">
        <v>41</v>
      </c>
      <c r="E4" s="115" t="s">
        <v>42</v>
      </c>
      <c r="F4" s="115" t="s">
        <v>43</v>
      </c>
      <c r="G4" s="115" t="s">
        <v>44</v>
      </c>
      <c r="H4" s="115" t="s">
        <v>45</v>
      </c>
    </row>
    <row r="5" spans="1:8" ht="24.75" customHeight="1">
      <c r="A5" s="116" t="s">
        <v>46</v>
      </c>
      <c r="B5" s="117"/>
      <c r="C5" s="118"/>
      <c r="D5" s="119"/>
      <c r="E5" s="118"/>
      <c r="F5" s="118"/>
      <c r="G5" s="120" t="s">
        <v>47</v>
      </c>
      <c r="H5" s="118"/>
    </row>
    <row r="6" spans="1:8" ht="24.75" customHeight="1">
      <c r="A6" s="116" t="s">
        <v>12</v>
      </c>
      <c r="B6" s="121"/>
      <c r="C6" s="118"/>
      <c r="D6" s="118"/>
      <c r="E6" s="119"/>
      <c r="F6" s="121"/>
      <c r="G6" s="121"/>
      <c r="H6" s="118"/>
    </row>
    <row r="7" spans="1:8" ht="24.75" customHeight="1">
      <c r="A7" s="116" t="s">
        <v>48</v>
      </c>
      <c r="B7" s="119"/>
      <c r="C7" s="122"/>
      <c r="D7" s="118"/>
      <c r="E7" s="118"/>
      <c r="F7" s="122"/>
      <c r="G7" s="118"/>
      <c r="H7" s="123" t="s">
        <v>49</v>
      </c>
    </row>
    <row r="8" ht="15"/>
    <row r="9" ht="15">
      <c r="A9" s="124" t="s">
        <v>50</v>
      </c>
    </row>
    <row r="10" ht="15"/>
    <row r="11" ht="15"/>
    <row r="12" ht="15">
      <c r="A12" s="124" t="s">
        <v>51</v>
      </c>
    </row>
  </sheetData>
  <sheetProtection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2014-03-14T11:34:12Z</cp:lastPrinted>
  <dcterms:created xsi:type="dcterms:W3CDTF">2008-05-28T16:13:29Z</dcterms:created>
  <dcterms:modified xsi:type="dcterms:W3CDTF">2015-02-23T11:12:23Z</dcterms:modified>
  <cp:category/>
  <cp:version/>
  <cp:contentType/>
  <cp:contentStatus/>
</cp:coreProperties>
</file>