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150" windowWidth="15480" windowHeight="7050" activeTab="0"/>
  </bookViews>
  <sheets>
    <sheet name="RECOLLIDES" sheetId="1" r:id="rId1"/>
    <sheet name="RECOLLIDES I" sheetId="2" r:id="rId2"/>
    <sheet name="CALENDAR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<sst xmlns="http://schemas.openxmlformats.org/spreadsheetml/2006/main" count="60" uniqueCount="40">
  <si>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</si>
  <si>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</si>
  <si>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</si>
  <si>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</si>
  <si>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</si>
  <si>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</si>
  <si>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</si>
  <si>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</si>
  <si>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</si>
  <si>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</si>
  <si>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</si>
  <si>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</si>
  <si>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</si>
  <si>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</si>
  <si>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</si>
  <si>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</si>
  <si>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Papereres</t>
  </si>
  <si>
    <t>Setembre</t>
  </si>
  <si>
    <t>FOGARS DE MONTCLÚS</t>
  </si>
  <si>
    <t>NOTA: Aquest gràfic no inclou residus portats a deixalleria</t>
  </si>
  <si>
    <t>PAPER I CARTRÓ (Tn)</t>
  </si>
  <si>
    <t>ENVASOS LLEUGERS (Tn)</t>
  </si>
  <si>
    <t>VIDRE (Tn)</t>
  </si>
  <si>
    <t>Orgànica (Tn)</t>
  </si>
  <si>
    <t>Resta (Tn)</t>
  </si>
  <si>
    <t>SERVEI DE RECOLLIDA DE PAPER I CARTRÓ, ENVASOS LLEUGERS I VIDRE, 2014</t>
  </si>
  <si>
    <t>SERVEI DE RECOLLIDA D'ORGÀNICA I RESTA, 2014</t>
  </si>
  <si>
    <t>Calendari setmanal de recollida selectiva</t>
  </si>
  <si>
    <t>Recollides</t>
  </si>
  <si>
    <t>Dilluns</t>
  </si>
  <si>
    <t>Dimarts</t>
  </si>
  <si>
    <t>Dimecres</t>
  </si>
  <si>
    <t>Dijous</t>
  </si>
  <si>
    <t>Divendres</t>
  </si>
  <si>
    <t>Dissabte</t>
  </si>
  <si>
    <t>Diumenge</t>
  </si>
  <si>
    <t>Paper</t>
  </si>
  <si>
    <t>Envasos</t>
  </si>
  <si>
    <t xml:space="preserve">Vidre:  1 cop al mes </t>
  </si>
  <si>
    <t>* Subjecte a possibles modificacions respecte els dies festius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</si>
</sst>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5"/>
      <color indexed="8"/>
      <name val="Calibri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4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0" fontId="4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5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42" fillId="25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27" borderId="0" applyNumberFormat="0" applyBorder="0" applyAlignment="0" applyProtection="0"/>
    <xf numFmtId="0" fontId="17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5" fillId="18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34" fillId="0" borderId="7" applyNumberFormat="0" applyFill="0" applyAlignment="0" applyProtection="0"/>
    <xf numFmtId="0" fontId="11" fillId="0" borderId="8" applyNumberFormat="0" applyFill="0" applyAlignment="0" applyProtection="0"/>
    <xf numFmtId="0" fontId="48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1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0" xfId="0" applyFont="1" applyFill="1" applyBorder="1" applyAlignment="1" applyProtection="1">
      <alignment horizontal="center" vertical="center" wrapText="1"/>
      <protection hidden="1"/>
    </xf>
    <xf numFmtId="0" fontId="2" fillId="29" borderId="11" xfId="0" applyFont="1" applyFill="1" applyBorder="1" applyAlignment="1" applyProtection="1">
      <alignment horizontal="center" vertical="center"/>
      <protection hidden="1"/>
    </xf>
    <xf numFmtId="0" fontId="4" fillId="29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3" xfId="0" applyFont="1" applyFill="1" applyBorder="1" applyAlignment="1" applyProtection="1">
      <alignment horizontal="center" vertical="center" wrapText="1"/>
      <protection hidden="1"/>
    </xf>
    <xf numFmtId="0" fontId="2" fillId="31" borderId="11" xfId="0" applyFont="1" applyFill="1" applyBorder="1" applyAlignment="1" applyProtection="1">
      <alignment horizontal="center" vertical="center"/>
      <protection hidden="1"/>
    </xf>
    <xf numFmtId="0" fontId="4" fillId="31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0" xfId="0" applyFont="1" applyFill="1" applyBorder="1" applyAlignment="1" applyProtection="1">
      <alignment horizontal="center" vertical="center" wrapText="1"/>
      <protection hidden="1"/>
    </xf>
    <xf numFmtId="0" fontId="2" fillId="32" borderId="11" xfId="0" applyFont="1" applyFill="1" applyBorder="1" applyAlignment="1" applyProtection="1">
      <alignment horizontal="center" vertical="center"/>
      <protection hidden="1"/>
    </xf>
    <xf numFmtId="0" fontId="4" fillId="32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4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4" fontId="2" fillId="0" borderId="18" xfId="0" applyNumberFormat="1" applyFont="1" applyBorder="1" applyAlignment="1" applyProtection="1">
      <alignment horizont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6" fillId="0" borderId="18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8" xfId="0" applyNumberFormat="1" applyFont="1" applyFill="1" applyBorder="1" applyAlignment="1" applyProtection="1">
      <alignment horizontal="center"/>
      <protection hidden="1"/>
    </xf>
    <xf numFmtId="4" fontId="4" fillId="30" borderId="19" xfId="0" applyNumberFormat="1" applyFont="1" applyFill="1" applyBorder="1" applyAlignment="1" applyProtection="1">
      <alignment horizontal="center"/>
      <protection hidden="1"/>
    </xf>
    <xf numFmtId="4" fontId="4" fillId="31" borderId="20" xfId="0" applyNumberFormat="1" applyFont="1" applyFill="1" applyBorder="1" applyAlignment="1" applyProtection="1">
      <alignment horizontal="center"/>
      <protection hidden="1"/>
    </xf>
    <xf numFmtId="4" fontId="4" fillId="31" borderId="18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8" xfId="0" applyNumberFormat="1" applyFont="1" applyFill="1" applyBorder="1" applyAlignment="1" applyProtection="1">
      <alignment horizontal="center"/>
      <protection hidden="1"/>
    </xf>
    <xf numFmtId="2" fontId="2" fillId="0" borderId="14" xfId="0" applyNumberFormat="1" applyFont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2" fontId="2" fillId="0" borderId="15" xfId="0" applyNumberFormat="1" applyFont="1" applyBorder="1" applyAlignment="1" applyProtection="1">
      <alignment horizontal="center"/>
      <protection hidden="1"/>
    </xf>
    <xf numFmtId="2" fontId="2" fillId="0" borderId="16" xfId="0" applyNumberFormat="1" applyFont="1" applyBorder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2" fontId="4" fillId="33" borderId="17" xfId="0" applyNumberFormat="1" applyFont="1" applyFill="1" applyBorder="1" applyAlignment="1" applyProtection="1">
      <alignment horizontal="center"/>
      <protection hidden="1"/>
    </xf>
    <xf numFmtId="2" fontId="4" fillId="34" borderId="17" xfId="0" applyNumberFormat="1" applyFont="1" applyFill="1" applyBorder="1" applyAlignment="1" applyProtection="1">
      <alignment horizontal="center"/>
      <protection hidden="1"/>
    </xf>
    <xf numFmtId="0" fontId="17" fillId="0" borderId="0" xfId="53">
      <alignment/>
      <protection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46" fillId="0" borderId="18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0" fontId="37" fillId="0" borderId="18" xfId="0" applyFont="1" applyFill="1" applyBorder="1" applyAlignment="1">
      <alignment horizontal="center" vertical="center"/>
    </xf>
    <xf numFmtId="0" fontId="0" fillId="36" borderId="18" xfId="0" applyFill="1" applyBorder="1" applyAlignment="1">
      <alignment vertical="center"/>
    </xf>
    <xf numFmtId="0" fontId="48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/>
    </xf>
    <xf numFmtId="0" fontId="4" fillId="31" borderId="13" xfId="0" applyFont="1" applyFill="1" applyBorder="1" applyAlignment="1" applyProtection="1">
      <alignment horizontal="center"/>
      <protection hidden="1"/>
    </xf>
    <xf numFmtId="0" fontId="4" fillId="31" borderId="21" xfId="0" applyFont="1" applyFill="1" applyBorder="1" applyAlignment="1" applyProtection="1">
      <alignment horizontal="center"/>
      <protection hidden="1"/>
    </xf>
    <xf numFmtId="0" fontId="4" fillId="31" borderId="22" xfId="0" applyFont="1" applyFill="1" applyBorder="1" applyAlignment="1" applyProtection="1">
      <alignment horizontal="center"/>
      <protection hidden="1"/>
    </xf>
    <xf numFmtId="0" fontId="4" fillId="32" borderId="13" xfId="0" applyFont="1" applyFill="1" applyBorder="1" applyAlignment="1" applyProtection="1">
      <alignment horizontal="center"/>
      <protection hidden="1"/>
    </xf>
    <xf numFmtId="0" fontId="4" fillId="32" borderId="21" xfId="0" applyFont="1" applyFill="1" applyBorder="1" applyAlignment="1" applyProtection="1">
      <alignment horizontal="center"/>
      <protection hidden="1"/>
    </xf>
    <xf numFmtId="0" fontId="4" fillId="32" borderId="22" xfId="0" applyFont="1" applyFill="1" applyBorder="1" applyAlignment="1" applyProtection="1">
      <alignment horizontal="center"/>
      <protection hidden="1"/>
    </xf>
    <xf numFmtId="0" fontId="7" fillId="29" borderId="13" xfId="0" applyFont="1" applyFill="1" applyBorder="1" applyAlignment="1" applyProtection="1">
      <alignment horizontal="center"/>
      <protection hidden="1"/>
    </xf>
    <xf numFmtId="0" fontId="7" fillId="29" borderId="21" xfId="0" applyFont="1" applyFill="1" applyBorder="1" applyAlignment="1" applyProtection="1">
      <alignment horizontal="center"/>
      <protection hidden="1"/>
    </xf>
    <xf numFmtId="0" fontId="7" fillId="29" borderId="22" xfId="0" applyFont="1" applyFill="1" applyBorder="1" applyAlignment="1" applyProtection="1">
      <alignment horizontal="center"/>
      <protection hidden="1"/>
    </xf>
    <xf numFmtId="0" fontId="49" fillId="37" borderId="20" xfId="0" applyFont="1" applyFill="1" applyBorder="1" applyAlignment="1">
      <alignment horizontal="center" vertical="center"/>
    </xf>
    <xf numFmtId="0" fontId="49" fillId="37" borderId="23" xfId="0" applyFont="1" applyFill="1" applyBorder="1" applyAlignment="1">
      <alignment horizontal="center" vertical="center"/>
    </xf>
    <xf numFmtId="0" fontId="49" fillId="37" borderId="24" xfId="0" applyFont="1" applyFill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37"/>
          <c:w val="0.966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RECOLLIDES!$F$9:$F$20</c:f>
              <c:numCache/>
            </c:numRef>
          </c:val>
        </c:ser>
        <c:gapWidth val="55"/>
        <c:axId val="19596783"/>
        <c:axId val="42153320"/>
      </c:barChart>
      <c:catAx>
        <c:axId val="19596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153320"/>
        <c:crosses val="autoZero"/>
        <c:auto val="1"/>
        <c:lblOffset val="100"/>
        <c:tickLblSkip val="1"/>
        <c:noMultiLvlLbl val="0"/>
      </c:catAx>
      <c:valAx>
        <c:axId val="421533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7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96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16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65"/>
          <c:w val="0.8512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RECOLLIDES!$J$9:$J$20</c:f>
              <c:numCache/>
            </c:numRef>
          </c:val>
        </c:ser>
        <c:gapWidth val="55"/>
        <c:axId val="43835561"/>
        <c:axId val="58975730"/>
      </c:barChart>
      <c:catAx>
        <c:axId val="4383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975730"/>
        <c:crosses val="autoZero"/>
        <c:auto val="1"/>
        <c:lblOffset val="100"/>
        <c:tickLblSkip val="1"/>
        <c:noMultiLvlLbl val="0"/>
      </c:catAx>
      <c:valAx>
        <c:axId val="589757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355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16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5125"/>
          <c:w val="0.916"/>
          <c:h val="0.7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RECOLLIDES!$N$9:$N$20</c:f>
              <c:numCache/>
            </c:numRef>
          </c:val>
        </c:ser>
        <c:gapWidth val="55"/>
        <c:axId val="61019523"/>
        <c:axId val="12304796"/>
      </c:barChart>
      <c:catAx>
        <c:axId val="61019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304796"/>
        <c:crosses val="autoZero"/>
        <c:auto val="1"/>
        <c:lblOffset val="100"/>
        <c:tickLblSkip val="1"/>
        <c:noMultiLvlLbl val="0"/>
      </c:catAx>
      <c:valAx>
        <c:axId val="123047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195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ORGÀNICA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25"/>
          <c:w val="0.9412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I'!$C$8:$C$19</c:f>
              <c:numCache/>
            </c:numRef>
          </c:val>
        </c:ser>
        <c:gapWidth val="55"/>
        <c:axId val="43634301"/>
        <c:axId val="57164390"/>
      </c:barChart>
      <c:catAx>
        <c:axId val="43634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164390"/>
        <c:crosses val="autoZero"/>
        <c:auto val="1"/>
        <c:lblOffset val="100"/>
        <c:tickLblSkip val="1"/>
        <c:noMultiLvlLbl val="0"/>
      </c:catAx>
      <c:valAx>
        <c:axId val="571643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07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343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RESTA</a:t>
            </a:r>
          </a:p>
        </c:rich>
      </c:tx>
      <c:layout>
        <c:manualLayout>
          <c:xMode val="factor"/>
          <c:yMode val="factor"/>
          <c:x val="-0.03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305"/>
          <c:w val="0.9345"/>
          <c:h val="0.810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I'!$E$8:$E$19</c:f>
              <c:numCache/>
            </c:numRef>
          </c:val>
        </c:ser>
        <c:gapWidth val="55"/>
        <c:axId val="44717463"/>
        <c:axId val="66912848"/>
      </c:barChart>
      <c:catAx>
        <c:axId val="44717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912848"/>
        <c:crosses val="autoZero"/>
        <c:auto val="1"/>
        <c:lblOffset val="100"/>
        <c:tickLblSkip val="1"/>
        <c:noMultiLvlLbl val="0"/>
      </c:catAx>
      <c:valAx>
        <c:axId val="669128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447174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PERCENTATGE GLOBAL DE RECOLLIDA SELECTIVA I FRACCIÓ RESTA, DESEMBRE  2014</a:t>
            </a:r>
          </a:p>
        </c:rich>
      </c:tx>
      <c:layout>
        <c:manualLayout>
          <c:xMode val="factor"/>
          <c:yMode val="factor"/>
          <c:x val="0.0227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725"/>
          <c:y val="0.27225"/>
          <c:w val="0.477"/>
          <c:h val="0.5655"/>
        </c:manualLayout>
      </c:layout>
      <c:pieChart>
        <c:varyColors val="1"/>
        <c:ser>
          <c:idx val="0"/>
          <c:order val="0"/>
          <c:tx>
            <c:strRef>
              <c:f>'[1]PARC MONTSENY'!$G$15:$H$15</c:f>
              <c:strCache>
                <c:ptCount val="1"/>
                <c:pt idx="0">
                  <c:v>RECOLLIDA SELECTIVA FRACCIÓ RESTA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'[1]PARC MONTSENY'!$G$15:$H$15</c:f>
              <c:strCache>
                <c:ptCount val="2"/>
                <c:pt idx="0">
                  <c:v>RECOLLIDA SELECTIVA</c:v>
                </c:pt>
                <c:pt idx="1">
                  <c:v>FRACCIÓ RESTA</c:v>
                </c:pt>
              </c:strCache>
            </c:strRef>
          </c:cat>
          <c:val>
            <c:numRef>
              <c:f>'[1]PARC MONTSENY'!$G$27:$H$27</c:f>
              <c:numCache>
                <c:ptCount val="2"/>
                <c:pt idx="0">
                  <c:v>15478.2</c:v>
                </c:pt>
                <c:pt idx="1">
                  <c:v>8234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675"/>
          <c:y val="0.158"/>
          <c:w val="0.54275"/>
          <c:h val="0.052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PERCENTATGE GLOBAL DE RECOLLIDA SELECTIVA I FRACCIÓ RESTA, ACUMULAT ANY 2014</a:t>
            </a:r>
          </a:p>
        </c:rich>
      </c:tx>
      <c:layout>
        <c:manualLayout>
          <c:xMode val="factor"/>
          <c:yMode val="factor"/>
          <c:x val="0.021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675"/>
          <c:y val="0.2735"/>
          <c:w val="0.478"/>
          <c:h val="0.5635"/>
        </c:manualLayout>
      </c:layout>
      <c:pieChart>
        <c:varyColors val="1"/>
        <c:ser>
          <c:idx val="0"/>
          <c:order val="0"/>
          <c:tx>
            <c:strRef>
              <c:f>'[1]PARC MONTSENY'!$G$15:$H$15</c:f>
              <c:strCache>
                <c:ptCount val="1"/>
                <c:pt idx="0">
                  <c:v>RECOLLIDA SELECTIVA FRACCIÓ RESTA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'[1]PARC MONTSENY'!$G$15:$H$15</c:f>
              <c:strCache>
                <c:ptCount val="2"/>
                <c:pt idx="0">
                  <c:v>RECOLLIDA SELECTIVA</c:v>
                </c:pt>
                <c:pt idx="1">
                  <c:v>FRACCIÓ RESTA</c:v>
                </c:pt>
              </c:strCache>
            </c:strRef>
          </c:cat>
          <c:val>
            <c:numRef>
              <c:f>'[1]PARC MONTSENY'!$G$28:$H$28</c:f>
              <c:numCache>
                <c:ptCount val="2"/>
                <c:pt idx="0">
                  <c:v>171479.01</c:v>
                </c:pt>
                <c:pt idx="1">
                  <c:v>127016.13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425"/>
          <c:y val="0.16375"/>
          <c:w val="0.54175"/>
          <c:h val="0.051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54483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763250" y="6115050"/>
        <a:ext cx="5305425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4</xdr:col>
      <xdr:colOff>914400</xdr:colOff>
      <xdr:row>40</xdr:row>
      <xdr:rowOff>142875</xdr:rowOff>
    </xdr:to>
    <xdr:graphicFrame>
      <xdr:nvGraphicFramePr>
        <xdr:cNvPr id="1" name="13 Gráfico"/>
        <xdr:cNvGraphicFramePr/>
      </xdr:nvGraphicFramePr>
      <xdr:xfrm>
        <a:off x="0" y="5819775"/>
        <a:ext cx="48577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1190625</xdr:colOff>
      <xdr:row>23</xdr:row>
      <xdr:rowOff>0</xdr:rowOff>
    </xdr:from>
    <xdr:to>
      <xdr:col>9</xdr:col>
      <xdr:colOff>542925</xdr:colOff>
      <xdr:row>40</xdr:row>
      <xdr:rowOff>142875</xdr:rowOff>
    </xdr:to>
    <xdr:graphicFrame>
      <xdr:nvGraphicFramePr>
        <xdr:cNvPr id="2" name="10 Gráfico"/>
        <xdr:cNvGraphicFramePr/>
      </xdr:nvGraphicFramePr>
      <xdr:xfrm>
        <a:off x="5133975" y="5819775"/>
        <a:ext cx="489585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22</xdr:row>
      <xdr:rowOff>219075</xdr:rowOff>
    </xdr:from>
    <xdr:to>
      <xdr:col>16</xdr:col>
      <xdr:colOff>695325</xdr:colOff>
      <xdr:row>40</xdr:row>
      <xdr:rowOff>76200</xdr:rowOff>
    </xdr:to>
    <xdr:graphicFrame>
      <xdr:nvGraphicFramePr>
        <xdr:cNvPr id="3" name="4 Gráfico"/>
        <xdr:cNvGraphicFramePr/>
      </xdr:nvGraphicFramePr>
      <xdr:xfrm>
        <a:off x="10229850" y="5791200"/>
        <a:ext cx="5086350" cy="4314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152400</xdr:colOff>
      <xdr:row>4</xdr:row>
      <xdr:rowOff>228600</xdr:rowOff>
    </xdr:from>
    <xdr:to>
      <xdr:col>14</xdr:col>
      <xdr:colOff>57150</xdr:colOff>
      <xdr:row>21</xdr:row>
      <xdr:rowOff>228600</xdr:rowOff>
    </xdr:to>
    <xdr:graphicFrame>
      <xdr:nvGraphicFramePr>
        <xdr:cNvPr id="4" name="4 Gráfico"/>
        <xdr:cNvGraphicFramePr/>
      </xdr:nvGraphicFramePr>
      <xdr:xfrm>
        <a:off x="8115300" y="1219200"/>
        <a:ext cx="5095875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llides"/>
      <sheetName val="DEIXALLERIES"/>
      <sheetName val="USUARIS DEIXALLERIES"/>
      <sheetName val="PARC MONTSENY"/>
      <sheetName val="Caldes de Montbui"/>
      <sheetName val="Lliçà d_Amunt"/>
      <sheetName val="Iglus deixalleries"/>
    </sheetNames>
    <sheetDataSet>
      <sheetData sheetId="0">
        <row r="4">
          <cell r="M4">
            <v>2549.7</v>
          </cell>
        </row>
        <row r="5">
          <cell r="M5">
            <v>1308.69</v>
          </cell>
        </row>
        <row r="6">
          <cell r="M6">
            <v>1481.78</v>
          </cell>
        </row>
        <row r="7">
          <cell r="M7">
            <v>1847.47</v>
          </cell>
        </row>
        <row r="8">
          <cell r="M8">
            <v>1394.65</v>
          </cell>
        </row>
        <row r="9">
          <cell r="M9">
            <v>1848.15</v>
          </cell>
        </row>
        <row r="10">
          <cell r="M10">
            <v>1815.87</v>
          </cell>
        </row>
        <row r="11">
          <cell r="M11">
            <v>1779.04</v>
          </cell>
        </row>
        <row r="12">
          <cell r="M12">
            <v>1790.44</v>
          </cell>
        </row>
        <row r="13">
          <cell r="M13">
            <v>2136.17</v>
          </cell>
        </row>
        <row r="14">
          <cell r="M14">
            <v>1601.34</v>
          </cell>
        </row>
        <row r="15">
          <cell r="M15">
            <v>2001.82</v>
          </cell>
        </row>
        <row r="70">
          <cell r="M70">
            <v>1735.56</v>
          </cell>
        </row>
        <row r="71">
          <cell r="M71">
            <v>1490.73</v>
          </cell>
        </row>
        <row r="72">
          <cell r="M72">
            <v>1858.48</v>
          </cell>
        </row>
        <row r="73">
          <cell r="M73">
            <v>2425.71</v>
          </cell>
        </row>
        <row r="74">
          <cell r="M74">
            <v>1890.69</v>
          </cell>
        </row>
        <row r="75">
          <cell r="M75">
            <v>2231.73</v>
          </cell>
        </row>
        <row r="76">
          <cell r="M76">
            <v>2833.79</v>
          </cell>
        </row>
        <row r="77">
          <cell r="M77">
            <v>2886.81</v>
          </cell>
        </row>
        <row r="78">
          <cell r="M78">
            <v>2281.13</v>
          </cell>
        </row>
        <row r="79">
          <cell r="M79">
            <v>2540.67</v>
          </cell>
        </row>
        <row r="80">
          <cell r="M80">
            <v>2218.65</v>
          </cell>
        </row>
        <row r="81">
          <cell r="M81">
            <v>2157.52</v>
          </cell>
        </row>
        <row r="110">
          <cell r="M110">
            <v>3717.24</v>
          </cell>
        </row>
        <row r="111">
          <cell r="M111">
            <v>1996.92</v>
          </cell>
        </row>
        <row r="112">
          <cell r="M112">
            <v>1877.33</v>
          </cell>
        </row>
        <row r="113">
          <cell r="M113">
            <v>3416</v>
          </cell>
        </row>
        <row r="114">
          <cell r="M114">
            <v>3019.13</v>
          </cell>
        </row>
        <row r="115">
          <cell r="M115">
            <v>3594.29</v>
          </cell>
        </row>
        <row r="116">
          <cell r="M116">
            <v>3744</v>
          </cell>
        </row>
        <row r="117">
          <cell r="M117">
            <v>3931.25</v>
          </cell>
        </row>
        <row r="118">
          <cell r="M118">
            <v>3288.21</v>
          </cell>
        </row>
        <row r="119">
          <cell r="M119">
            <v>3291.43</v>
          </cell>
        </row>
        <row r="120">
          <cell r="M120">
            <v>2500</v>
          </cell>
        </row>
        <row r="121">
          <cell r="M121">
            <v>4282.35</v>
          </cell>
        </row>
        <row r="137">
          <cell r="M137">
            <v>5377.94</v>
          </cell>
        </row>
        <row r="138">
          <cell r="M138">
            <v>6414.33</v>
          </cell>
        </row>
        <row r="139">
          <cell r="M139">
            <v>5684.98</v>
          </cell>
        </row>
        <row r="140">
          <cell r="M140">
            <v>7848.06</v>
          </cell>
        </row>
        <row r="141">
          <cell r="M141">
            <v>6143.17</v>
          </cell>
        </row>
        <row r="142">
          <cell r="M142">
            <v>6586.41</v>
          </cell>
        </row>
        <row r="143">
          <cell r="M143">
            <v>7544.71</v>
          </cell>
        </row>
        <row r="144">
          <cell r="M144">
            <v>8660.42</v>
          </cell>
        </row>
        <row r="145">
          <cell r="M145">
            <v>8067.16</v>
          </cell>
        </row>
        <row r="146">
          <cell r="M146">
            <v>7581.67</v>
          </cell>
        </row>
        <row r="147">
          <cell r="M147">
            <v>7768.91</v>
          </cell>
        </row>
        <row r="148">
          <cell r="M148">
            <v>7036.51</v>
          </cell>
        </row>
        <row r="151">
          <cell r="M151">
            <v>10385.69</v>
          </cell>
        </row>
        <row r="152">
          <cell r="M152">
            <v>8300</v>
          </cell>
        </row>
        <row r="153">
          <cell r="M153">
            <v>11400</v>
          </cell>
        </row>
        <row r="154">
          <cell r="M154">
            <v>12580</v>
          </cell>
        </row>
        <row r="155">
          <cell r="M155">
            <v>12460</v>
          </cell>
        </row>
        <row r="156">
          <cell r="M156">
            <v>12369.3</v>
          </cell>
        </row>
        <row r="157">
          <cell r="M157">
            <v>15207.14</v>
          </cell>
        </row>
        <row r="158">
          <cell r="M158">
            <v>15960</v>
          </cell>
        </row>
        <row r="159">
          <cell r="M159">
            <v>7200</v>
          </cell>
        </row>
        <row r="160">
          <cell r="M160">
            <v>5720</v>
          </cell>
        </row>
        <row r="161">
          <cell r="M161">
            <v>7200</v>
          </cell>
        </row>
        <row r="162">
          <cell r="M162">
            <v>8234</v>
          </cell>
        </row>
      </sheetData>
      <sheetData sheetId="3">
        <row r="15">
          <cell r="G15" t="str">
            <v>RECOLLIDA SELECTIVA</v>
          </cell>
          <cell r="H15" t="str">
            <v>FRACCIÓ RESTA</v>
          </cell>
        </row>
        <row r="25">
          <cell r="G25">
            <v>15549.94</v>
          </cell>
          <cell r="H25">
            <v>5720</v>
          </cell>
        </row>
        <row r="27">
          <cell r="G27">
            <v>15478.2</v>
          </cell>
          <cell r="H27">
            <v>8234</v>
          </cell>
        </row>
        <row r="28">
          <cell r="G28">
            <v>171479.01</v>
          </cell>
          <cell r="H28">
            <v>127016.13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tabSelected="1" zoomScale="75" zoomScaleNormal="75" zoomScalePageLayoutView="65" workbookViewId="0" topLeftCell="A1">
      <selection activeCell="D16" sqref="D16"/>
    </sheetView>
  </sheetViews>
  <sheetFormatPr defaultColWidth="25.7109375" defaultRowHeight="19.5" customHeight="1"/>
  <cols>
    <col min="1" max="1" width="21.140625" style="2" customWidth="1"/>
    <col min="2" max="2" width="7.8515625" style="2" customWidth="1"/>
    <col min="3" max="3" width="18.7109375" style="5" customWidth="1"/>
    <col min="4" max="4" width="19.28125" style="5" customWidth="1"/>
    <col min="5" max="5" width="15.7109375" style="5" customWidth="1"/>
    <col min="6" max="6" width="14.8515625" style="5" customWidth="1"/>
    <col min="7" max="7" width="12.8515625" style="5" customWidth="1"/>
    <col min="8" max="9" width="18.7109375" style="5" customWidth="1"/>
    <col min="10" max="10" width="14.8515625" style="5" customWidth="1"/>
    <col min="11" max="11" width="12.8515625" style="5" customWidth="1"/>
    <col min="12" max="12" width="18.7109375" style="5" customWidth="1"/>
    <col min="13" max="13" width="18.7109375" style="2" customWidth="1"/>
    <col min="14" max="14" width="14.8515625" style="5" customWidth="1"/>
    <col min="15" max="16" width="14.00390625" style="5" customWidth="1"/>
    <col min="17" max="17" width="13.421875" style="5" customWidth="1"/>
    <col min="18" max="18" width="3.8515625" style="2" customWidth="1"/>
    <col min="19" max="19" width="16.57421875" style="5" customWidth="1"/>
    <col min="20" max="20" width="13.8515625" style="5" customWidth="1"/>
    <col min="21" max="21" width="5.421875" style="2" customWidth="1"/>
    <col min="22" max="16384" width="25.7109375" style="2" customWidth="1"/>
  </cols>
  <sheetData>
    <row r="2" spans="1:4" ht="19.5" customHeight="1">
      <c r="A2" s="1"/>
      <c r="C2" s="3" t="s">
        <v>18</v>
      </c>
      <c r="D2" s="4"/>
    </row>
    <row r="3" spans="1:2" ht="19.5" customHeight="1">
      <c r="A3" s="6"/>
      <c r="B3" s="6"/>
    </row>
    <row r="4" ht="19.5" customHeight="1">
      <c r="C4" s="7" t="s">
        <v>25</v>
      </c>
    </row>
    <row r="5" spans="1:2" ht="19.5" customHeight="1" thickBot="1">
      <c r="A5" s="6"/>
      <c r="B5" s="6"/>
    </row>
    <row r="6" spans="1:20" ht="19.5" customHeight="1" thickBot="1">
      <c r="A6" s="6"/>
      <c r="B6" s="6"/>
      <c r="C6" s="81" t="s">
        <v>20</v>
      </c>
      <c r="D6" s="82"/>
      <c r="E6" s="82"/>
      <c r="F6" s="83"/>
      <c r="H6" s="75" t="s">
        <v>21</v>
      </c>
      <c r="I6" s="76"/>
      <c r="J6" s="77"/>
      <c r="K6" s="8"/>
      <c r="L6" s="78" t="s">
        <v>22</v>
      </c>
      <c r="M6" s="79"/>
      <c r="N6" s="80"/>
      <c r="O6" s="8"/>
      <c r="P6" s="2"/>
      <c r="R6" s="5"/>
      <c r="S6" s="2"/>
      <c r="T6" s="2"/>
    </row>
    <row r="7" spans="1:15" s="10" customFormat="1" ht="33" customHeight="1" thickBot="1">
      <c r="A7" s="9"/>
      <c r="C7" s="11" t="s">
        <v>11</v>
      </c>
      <c r="D7" s="12" t="s">
        <v>12</v>
      </c>
      <c r="E7" s="12" t="s">
        <v>16</v>
      </c>
      <c r="F7" s="13" t="s">
        <v>14</v>
      </c>
      <c r="G7" s="14"/>
      <c r="H7" s="15" t="s">
        <v>11</v>
      </c>
      <c r="I7" s="16" t="s">
        <v>13</v>
      </c>
      <c r="J7" s="17" t="s">
        <v>15</v>
      </c>
      <c r="K7" s="18"/>
      <c r="L7" s="19" t="s">
        <v>11</v>
      </c>
      <c r="M7" s="20" t="s">
        <v>13</v>
      </c>
      <c r="N7" s="21" t="s">
        <v>15</v>
      </c>
      <c r="O7" s="22"/>
    </row>
    <row r="8" spans="1:20" ht="19.5" customHeight="1" thickBot="1">
      <c r="A8" s="23"/>
      <c r="K8" s="2"/>
      <c r="M8" s="5"/>
      <c r="O8" s="2"/>
      <c r="P8" s="2"/>
      <c r="Q8" s="2"/>
      <c r="S8" s="2"/>
      <c r="T8" s="2"/>
    </row>
    <row r="9" spans="1:20" ht="19.5" customHeight="1">
      <c r="A9" s="24" t="s">
        <v>0</v>
      </c>
      <c r="C9" s="42">
        <f>('[1]Recollides'!M4)/1000</f>
        <v>2.5496999999999996</v>
      </c>
      <c r="D9" s="42">
        <f>('[1]Recollides'!M17)/1000</f>
        <v>0</v>
      </c>
      <c r="E9" s="42">
        <f>('[1]Recollides'!M30)/1000</f>
        <v>0</v>
      </c>
      <c r="F9" s="42">
        <f aca="true" t="shared" si="0" ref="F9:F20">SUM(C9:E9)</f>
        <v>2.5496999999999996</v>
      </c>
      <c r="G9" s="43"/>
      <c r="H9" s="44">
        <f>('[1]Recollides'!M70)/1000</f>
        <v>1.73556</v>
      </c>
      <c r="I9" s="45">
        <f>('[1]Recollides'!M83)/1000</f>
        <v>0</v>
      </c>
      <c r="J9" s="42">
        <f>SUM(H9:I9)</f>
        <v>1.73556</v>
      </c>
      <c r="K9" s="46"/>
      <c r="L9" s="42">
        <f>('[1]Recollides'!M110)/1000</f>
        <v>3.71724</v>
      </c>
      <c r="M9" s="45">
        <f>('[1]Recollides'!M123)/1000</f>
        <v>0</v>
      </c>
      <c r="N9" s="42">
        <f>SUM(L9:M9)</f>
        <v>3.71724</v>
      </c>
      <c r="O9" s="25"/>
      <c r="P9" s="2"/>
      <c r="Q9" s="2"/>
      <c r="S9" s="2"/>
      <c r="T9" s="2"/>
    </row>
    <row r="10" spans="1:20" ht="19.5" customHeight="1">
      <c r="A10" s="26" t="s">
        <v>1</v>
      </c>
      <c r="C10" s="42">
        <f>('[1]Recollides'!M5)/1000</f>
        <v>1.3086900000000001</v>
      </c>
      <c r="D10" s="42">
        <f>('[1]Recollides'!M18)/1000</f>
        <v>0</v>
      </c>
      <c r="E10" s="42">
        <f>('[1]Recollides'!M31)/1000</f>
        <v>0</v>
      </c>
      <c r="F10" s="42">
        <f t="shared" si="0"/>
        <v>1.3086900000000001</v>
      </c>
      <c r="G10" s="43"/>
      <c r="H10" s="44">
        <f>('[1]Recollides'!M71)/1000</f>
        <v>1.49073</v>
      </c>
      <c r="I10" s="45">
        <f>('[1]Recollides'!M84)/1000</f>
        <v>0</v>
      </c>
      <c r="J10" s="42">
        <f>SUM(H10:I10)</f>
        <v>1.49073</v>
      </c>
      <c r="K10" s="46"/>
      <c r="L10" s="42">
        <f>('[1]Recollides'!M111)/1000</f>
        <v>1.99692</v>
      </c>
      <c r="M10" s="45">
        <f>('[1]Recollides'!M124)/1000</f>
        <v>0</v>
      </c>
      <c r="N10" s="42">
        <f>SUM(L10:M10)</f>
        <v>1.99692</v>
      </c>
      <c r="O10" s="25"/>
      <c r="P10" s="2"/>
      <c r="Q10" s="2"/>
      <c r="S10" s="2"/>
      <c r="T10" s="2"/>
    </row>
    <row r="11" spans="1:20" ht="19.5" customHeight="1">
      <c r="A11" s="26" t="s">
        <v>2</v>
      </c>
      <c r="C11" s="42">
        <f>('[1]Recollides'!M6)/1000</f>
        <v>1.4817799999999999</v>
      </c>
      <c r="D11" s="42">
        <f>('[1]Recollides'!M19)/1000</f>
        <v>0</v>
      </c>
      <c r="E11" s="42">
        <f>('[1]Recollides'!M32)/1000</f>
        <v>0</v>
      </c>
      <c r="F11" s="42">
        <f t="shared" si="0"/>
        <v>1.4817799999999999</v>
      </c>
      <c r="G11" s="43"/>
      <c r="H11" s="44">
        <f>('[1]Recollides'!M72)/1000</f>
        <v>1.85848</v>
      </c>
      <c r="I11" s="45">
        <f>('[1]Recollides'!M85)/1000</f>
        <v>0</v>
      </c>
      <c r="J11" s="42">
        <f>SUM(H11:I11)</f>
        <v>1.85848</v>
      </c>
      <c r="K11" s="46"/>
      <c r="L11" s="42">
        <f>('[1]Recollides'!M112)/1000</f>
        <v>1.87733</v>
      </c>
      <c r="M11" s="45">
        <f>('[1]Recollides'!M125)/1000</f>
        <v>0</v>
      </c>
      <c r="N11" s="42">
        <f>SUM(L11:M11)</f>
        <v>1.87733</v>
      </c>
      <c r="O11" s="25"/>
      <c r="P11" s="2"/>
      <c r="Q11" s="2"/>
      <c r="S11" s="2"/>
      <c r="T11" s="2"/>
    </row>
    <row r="12" spans="1:20" ht="19.5" customHeight="1">
      <c r="A12" s="26" t="s">
        <v>3</v>
      </c>
      <c r="C12" s="42">
        <f>('[1]Recollides'!M7)/1000</f>
        <v>1.84747</v>
      </c>
      <c r="D12" s="42">
        <f>('[1]Recollides'!M20)/1000</f>
        <v>0</v>
      </c>
      <c r="E12" s="42">
        <f>('[1]Recollides'!M33)/1000</f>
        <v>0</v>
      </c>
      <c r="F12" s="42">
        <f t="shared" si="0"/>
        <v>1.84747</v>
      </c>
      <c r="G12" s="43"/>
      <c r="H12" s="44">
        <f>('[1]Recollides'!M73)/1000</f>
        <v>2.42571</v>
      </c>
      <c r="I12" s="45">
        <f>('[1]Recollides'!M86)/1000</f>
        <v>0</v>
      </c>
      <c r="J12" s="42">
        <f>SUM(H12:I12)</f>
        <v>2.42571</v>
      </c>
      <c r="K12" s="46"/>
      <c r="L12" s="42">
        <f>('[1]Recollides'!M113)/1000</f>
        <v>3.416</v>
      </c>
      <c r="M12" s="45">
        <f>('[1]Recollides'!M126)/1000</f>
        <v>0</v>
      </c>
      <c r="N12" s="42">
        <f>SUM(L12:M12)</f>
        <v>3.416</v>
      </c>
      <c r="O12" s="25"/>
      <c r="P12" s="2"/>
      <c r="Q12" s="2"/>
      <c r="S12" s="2"/>
      <c r="T12" s="2"/>
    </row>
    <row r="13" spans="1:20" ht="19.5" customHeight="1">
      <c r="A13" s="26" t="s">
        <v>4</v>
      </c>
      <c r="C13" s="42">
        <f>('[1]Recollides'!M8)/1000</f>
        <v>1.3946500000000002</v>
      </c>
      <c r="D13" s="42">
        <f>('[1]Recollides'!M21)/1000</f>
        <v>0</v>
      </c>
      <c r="E13" s="42">
        <f>('[1]Recollides'!M34)/1000</f>
        <v>0</v>
      </c>
      <c r="F13" s="42">
        <f t="shared" si="0"/>
        <v>1.3946500000000002</v>
      </c>
      <c r="G13" s="43"/>
      <c r="H13" s="44">
        <f>('[1]Recollides'!M74)/1000</f>
        <v>1.89069</v>
      </c>
      <c r="I13" s="45">
        <f>('[1]Recollides'!M87)/1000</f>
        <v>0</v>
      </c>
      <c r="J13" s="42">
        <f>SUM(H13:I13)</f>
        <v>1.89069</v>
      </c>
      <c r="K13" s="46"/>
      <c r="L13" s="42">
        <f>('[1]Recollides'!M114)/1000</f>
        <v>3.01913</v>
      </c>
      <c r="M13" s="45">
        <f>('[1]Recollides'!M127)/1000</f>
        <v>0</v>
      </c>
      <c r="N13" s="42">
        <f>SUM(L13:M13)</f>
        <v>3.01913</v>
      </c>
      <c r="O13" s="25"/>
      <c r="P13" s="2"/>
      <c r="Q13" s="2"/>
      <c r="S13" s="2"/>
      <c r="T13" s="2"/>
    </row>
    <row r="14" spans="1:20" ht="19.5" customHeight="1">
      <c r="A14" s="26" t="s">
        <v>5</v>
      </c>
      <c r="C14" s="42">
        <f>('[1]Recollides'!M9)/1000</f>
        <v>1.8481500000000002</v>
      </c>
      <c r="D14" s="42">
        <f>('[1]Recollides'!M22)/1000</f>
        <v>0</v>
      </c>
      <c r="E14" s="42">
        <f>('[1]Recollides'!M35)/1000</f>
        <v>0</v>
      </c>
      <c r="F14" s="42">
        <f t="shared" si="0"/>
        <v>1.8481500000000002</v>
      </c>
      <c r="G14" s="43"/>
      <c r="H14" s="44">
        <f>('[1]Recollides'!M75)/1000</f>
        <v>2.23173</v>
      </c>
      <c r="I14" s="45">
        <f>('[1]Recollides'!M88)/1000</f>
        <v>0</v>
      </c>
      <c r="J14" s="42">
        <f aca="true" t="shared" si="1" ref="J14:J20">SUM(H14:I14)</f>
        <v>2.23173</v>
      </c>
      <c r="K14" s="46"/>
      <c r="L14" s="42">
        <f>('[1]Recollides'!M115)/1000</f>
        <v>3.59429</v>
      </c>
      <c r="M14" s="45">
        <f>('[1]Recollides'!M128)/1000</f>
        <v>0</v>
      </c>
      <c r="N14" s="42">
        <f aca="true" t="shared" si="2" ref="N14:N20">SUM(L14:M14)</f>
        <v>3.59429</v>
      </c>
      <c r="O14" s="25"/>
      <c r="P14" s="2"/>
      <c r="Q14" s="2"/>
      <c r="S14" s="2"/>
      <c r="T14" s="2"/>
    </row>
    <row r="15" spans="1:20" ht="19.5" customHeight="1">
      <c r="A15" s="26" t="s">
        <v>6</v>
      </c>
      <c r="C15" s="42">
        <f>('[1]Recollides'!M10)/1000</f>
        <v>1.8158699999999999</v>
      </c>
      <c r="D15" s="42">
        <f>('[1]Recollides'!M23)/1000</f>
        <v>0</v>
      </c>
      <c r="E15" s="42">
        <f>('[1]Recollides'!M36)/1000</f>
        <v>0</v>
      </c>
      <c r="F15" s="42">
        <f t="shared" si="0"/>
        <v>1.8158699999999999</v>
      </c>
      <c r="G15" s="43"/>
      <c r="H15" s="44">
        <f>('[1]Recollides'!M76)/1000</f>
        <v>2.83379</v>
      </c>
      <c r="I15" s="45">
        <f>('[1]Recollides'!M89)/1000</f>
        <v>0</v>
      </c>
      <c r="J15" s="42">
        <f t="shared" si="1"/>
        <v>2.83379</v>
      </c>
      <c r="K15" s="46"/>
      <c r="L15" s="42">
        <f>('[1]Recollides'!M116)/1000</f>
        <v>3.744</v>
      </c>
      <c r="M15" s="45">
        <f>('[1]Recollides'!M129)/1000</f>
        <v>0</v>
      </c>
      <c r="N15" s="42">
        <f t="shared" si="2"/>
        <v>3.744</v>
      </c>
      <c r="O15" s="25"/>
      <c r="P15" s="2"/>
      <c r="Q15" s="2"/>
      <c r="S15" s="2"/>
      <c r="T15" s="2"/>
    </row>
    <row r="16" spans="1:20" ht="19.5" customHeight="1">
      <c r="A16" s="26" t="s">
        <v>7</v>
      </c>
      <c r="C16" s="42">
        <f>('[1]Recollides'!M11)/1000</f>
        <v>1.77904</v>
      </c>
      <c r="D16" s="42">
        <f>('[1]Recollides'!M24)/1000</f>
        <v>0</v>
      </c>
      <c r="E16" s="42">
        <f>('[1]Recollides'!M37)/1000</f>
        <v>0</v>
      </c>
      <c r="F16" s="42">
        <f t="shared" si="0"/>
        <v>1.77904</v>
      </c>
      <c r="G16" s="43"/>
      <c r="H16" s="44">
        <f>('[1]Recollides'!M77)/1000</f>
        <v>2.88681</v>
      </c>
      <c r="I16" s="45">
        <f>('[1]Recollides'!M90)/1000</f>
        <v>0</v>
      </c>
      <c r="J16" s="42">
        <f t="shared" si="1"/>
        <v>2.88681</v>
      </c>
      <c r="K16" s="46"/>
      <c r="L16" s="42">
        <f>('[1]Recollides'!M117)/1000</f>
        <v>3.93125</v>
      </c>
      <c r="M16" s="45">
        <f>('[1]Recollides'!M130)/1000</f>
        <v>0</v>
      </c>
      <c r="N16" s="42">
        <f t="shared" si="2"/>
        <v>3.93125</v>
      </c>
      <c r="O16" s="25"/>
      <c r="P16" s="2"/>
      <c r="Q16" s="2"/>
      <c r="S16" s="2"/>
      <c r="T16" s="2"/>
    </row>
    <row r="17" spans="1:20" ht="19.5" customHeight="1">
      <c r="A17" s="26" t="s">
        <v>17</v>
      </c>
      <c r="C17" s="42">
        <f>('[1]Recollides'!M12)/1000</f>
        <v>1.79044</v>
      </c>
      <c r="D17" s="42">
        <f>('[1]Recollides'!M25)/1000</f>
        <v>0</v>
      </c>
      <c r="E17" s="42">
        <f>('[1]Recollides'!M38)/1000</f>
        <v>0</v>
      </c>
      <c r="F17" s="42">
        <f t="shared" si="0"/>
        <v>1.79044</v>
      </c>
      <c r="G17" s="43"/>
      <c r="H17" s="44">
        <f>('[1]Recollides'!M78)/1000</f>
        <v>2.28113</v>
      </c>
      <c r="I17" s="45">
        <f>('[1]Recollides'!M91)/1000</f>
        <v>0</v>
      </c>
      <c r="J17" s="42">
        <f t="shared" si="1"/>
        <v>2.28113</v>
      </c>
      <c r="K17" s="46"/>
      <c r="L17" s="42">
        <f>('[1]Recollides'!M118)/1000</f>
        <v>3.28821</v>
      </c>
      <c r="M17" s="45">
        <f>('[1]Recollides'!M131)/1000</f>
        <v>0</v>
      </c>
      <c r="N17" s="42">
        <f t="shared" si="2"/>
        <v>3.28821</v>
      </c>
      <c r="O17" s="25"/>
      <c r="P17" s="2"/>
      <c r="Q17" s="2"/>
      <c r="S17" s="2"/>
      <c r="T17" s="2"/>
    </row>
    <row r="18" spans="1:20" ht="19.5" customHeight="1">
      <c r="A18" s="26" t="s">
        <v>8</v>
      </c>
      <c r="C18" s="42">
        <f>('[1]Recollides'!M13)/1000</f>
        <v>2.13617</v>
      </c>
      <c r="D18" s="42">
        <f>('[1]Recollides'!M26)/1000</f>
        <v>0</v>
      </c>
      <c r="E18" s="42">
        <f>('[1]Recollides'!M39)/1000</f>
        <v>0</v>
      </c>
      <c r="F18" s="42">
        <f t="shared" si="0"/>
        <v>2.13617</v>
      </c>
      <c r="G18" s="43"/>
      <c r="H18" s="44">
        <f>('[1]Recollides'!M79)/1000</f>
        <v>2.54067</v>
      </c>
      <c r="I18" s="45">
        <f>('[1]Recollides'!M92)/1000</f>
        <v>0</v>
      </c>
      <c r="J18" s="42">
        <f t="shared" si="1"/>
        <v>2.54067</v>
      </c>
      <c r="K18" s="46"/>
      <c r="L18" s="42">
        <f>('[1]Recollides'!M119)/1000</f>
        <v>3.2914299999999996</v>
      </c>
      <c r="M18" s="45">
        <f>('[1]Recollides'!M132)/1000</f>
        <v>0</v>
      </c>
      <c r="N18" s="42">
        <f t="shared" si="2"/>
        <v>3.2914299999999996</v>
      </c>
      <c r="O18" s="25"/>
      <c r="P18" s="2"/>
      <c r="Q18" s="2"/>
      <c r="S18" s="2"/>
      <c r="T18" s="2"/>
    </row>
    <row r="19" spans="1:20" ht="19.5" customHeight="1">
      <c r="A19" s="26" t="s">
        <v>9</v>
      </c>
      <c r="C19" s="42">
        <f>('[1]Recollides'!M14)/1000</f>
        <v>1.60134</v>
      </c>
      <c r="D19" s="42">
        <f>('[1]Recollides'!M27)/1000</f>
        <v>0</v>
      </c>
      <c r="E19" s="42">
        <f>('[1]Recollides'!M40)/1000</f>
        <v>0</v>
      </c>
      <c r="F19" s="42">
        <f t="shared" si="0"/>
        <v>1.60134</v>
      </c>
      <c r="G19" s="43"/>
      <c r="H19" s="44">
        <f>('[1]Recollides'!M80)/1000</f>
        <v>2.2186500000000002</v>
      </c>
      <c r="I19" s="45">
        <f>('[1]Recollides'!M93)/1000</f>
        <v>0</v>
      </c>
      <c r="J19" s="42">
        <f t="shared" si="1"/>
        <v>2.2186500000000002</v>
      </c>
      <c r="K19" s="46"/>
      <c r="L19" s="42">
        <f>('[1]Recollides'!M120)/1000</f>
        <v>2.5</v>
      </c>
      <c r="M19" s="45">
        <f>('[1]Recollides'!M133)/1000</f>
        <v>0</v>
      </c>
      <c r="N19" s="42">
        <f t="shared" si="2"/>
        <v>2.5</v>
      </c>
      <c r="O19" s="25"/>
      <c r="P19" s="2"/>
      <c r="Q19" s="2"/>
      <c r="S19" s="2"/>
      <c r="T19" s="2"/>
    </row>
    <row r="20" spans="1:20" ht="19.5" customHeight="1" thickBot="1">
      <c r="A20" s="27" t="s">
        <v>10</v>
      </c>
      <c r="C20" s="42">
        <f>('[1]Recollides'!M15)/1000</f>
        <v>2.00182</v>
      </c>
      <c r="D20" s="42">
        <f>('[1]Recollides'!M28)/1000</f>
        <v>0</v>
      </c>
      <c r="E20" s="42">
        <f>('[1]Recollides'!M41)/1000</f>
        <v>0</v>
      </c>
      <c r="F20" s="42">
        <f t="shared" si="0"/>
        <v>2.00182</v>
      </c>
      <c r="G20" s="43"/>
      <c r="H20" s="44">
        <f>('[1]Recollides'!M81)/1000</f>
        <v>2.15752</v>
      </c>
      <c r="I20" s="45">
        <f>('[1]Recollides'!M94)/1000</f>
        <v>0</v>
      </c>
      <c r="J20" s="42">
        <f t="shared" si="1"/>
        <v>2.15752</v>
      </c>
      <c r="K20" s="46"/>
      <c r="L20" s="42">
        <f>('[1]Recollides'!M121)/1000</f>
        <v>4.28235</v>
      </c>
      <c r="M20" s="45">
        <f>('[1]Recollides'!M134)/1000</f>
        <v>0</v>
      </c>
      <c r="N20" s="42">
        <f t="shared" si="2"/>
        <v>4.28235</v>
      </c>
      <c r="O20" s="25"/>
      <c r="P20" s="2"/>
      <c r="Q20" s="2"/>
      <c r="S20" s="2"/>
      <c r="T20" s="2"/>
    </row>
    <row r="21" spans="3:20" ht="19.5" customHeight="1" thickBot="1">
      <c r="C21" s="47"/>
      <c r="D21" s="47"/>
      <c r="E21" s="47"/>
      <c r="F21" s="47"/>
      <c r="G21" s="47"/>
      <c r="H21" s="48"/>
      <c r="I21" s="48"/>
      <c r="J21" s="48"/>
      <c r="K21" s="49"/>
      <c r="L21" s="48"/>
      <c r="M21" s="48"/>
      <c r="N21" s="48"/>
      <c r="O21" s="28"/>
      <c r="P21" s="2"/>
      <c r="Q21" s="2"/>
      <c r="S21" s="2"/>
      <c r="T21" s="2"/>
    </row>
    <row r="22" spans="1:15" s="30" customFormat="1" ht="19.5" customHeight="1" thickBot="1">
      <c r="A22" s="29" t="s">
        <v>15</v>
      </c>
      <c r="C22" s="50">
        <f>SUM(C9:C20)</f>
        <v>21.55512</v>
      </c>
      <c r="D22" s="50">
        <f>SUM(D9:D20)</f>
        <v>0</v>
      </c>
      <c r="E22" s="50">
        <f>SUM(E9:E20)</f>
        <v>0</v>
      </c>
      <c r="F22" s="50">
        <f>SUM(C22:E22)</f>
        <v>21.55512</v>
      </c>
      <c r="G22" s="51"/>
      <c r="H22" s="52">
        <f>SUM(H9:H20)</f>
        <v>26.551470000000002</v>
      </c>
      <c r="I22" s="53">
        <f>SUM(I9:I20)</f>
        <v>0</v>
      </c>
      <c r="J22" s="53">
        <f>SUM(H22:I22)</f>
        <v>26.551470000000002</v>
      </c>
      <c r="K22" s="54"/>
      <c r="L22" s="55">
        <f>SUM(L9:L20)</f>
        <v>38.65815</v>
      </c>
      <c r="M22" s="55">
        <f>SUM(M9:M20)</f>
        <v>0</v>
      </c>
      <c r="N22" s="55">
        <f>SUM(L22:M22)</f>
        <v>38.65815</v>
      </c>
      <c r="O22" s="31"/>
    </row>
    <row r="23" spans="1:20" s="33" customFormat="1" ht="19.5" customHeight="1">
      <c r="A23" s="32"/>
      <c r="C23" s="34"/>
      <c r="D23" s="35"/>
      <c r="E23" s="35"/>
      <c r="F23" s="35"/>
      <c r="G23" s="35"/>
      <c r="H23" s="36"/>
      <c r="I23" s="35"/>
      <c r="J23" s="35"/>
      <c r="K23" s="35"/>
      <c r="L23" s="35"/>
      <c r="M23" s="32"/>
      <c r="N23" s="35"/>
      <c r="O23" s="35"/>
      <c r="P23" s="35"/>
      <c r="Q23" s="35"/>
      <c r="R23" s="32"/>
      <c r="S23" s="36"/>
      <c r="T23" s="36"/>
    </row>
    <row r="27" ht="20.25" customHeight="1"/>
  </sheetData>
  <sheetProtection sheet="1" objects="1"/>
  <mergeCells count="3">
    <mergeCell ref="H6:J6"/>
    <mergeCell ref="L6:N6"/>
    <mergeCell ref="C6:F6"/>
  </mergeCells>
  <printOptions/>
  <pageMargins left="0.31496062992125984" right="0.11811023622047245" top="0.31496062992125984" bottom="0.4330708661417323" header="0.31496062992125984" footer="0.31496062992125984"/>
  <pageSetup fitToHeight="1" fitToWidth="1" horizontalDpi="300" verticalDpi="300" orientation="landscape" paperSize="9" scale="59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workbookViewId="0" topLeftCell="A13">
      <selection activeCell="O19" sqref="O19"/>
    </sheetView>
  </sheetViews>
  <sheetFormatPr defaultColWidth="11.00390625" defaultRowHeight="15"/>
  <cols>
    <col min="1" max="1" width="21.140625" style="39" customWidth="1"/>
    <col min="2" max="2" width="7.8515625" style="39" customWidth="1"/>
    <col min="3" max="3" width="22.8515625" style="39" customWidth="1"/>
    <col min="4" max="4" width="7.28125" style="39" customWidth="1"/>
    <col min="5" max="5" width="22.8515625" style="39" customWidth="1"/>
    <col min="6" max="6" width="7.28125" style="39" customWidth="1"/>
    <col min="7" max="7" width="22.8515625" style="39" bestFit="1" customWidth="1"/>
    <col min="8" max="8" width="7.28125" style="39" customWidth="1"/>
    <col min="9" max="9" width="22.8515625" style="39" customWidth="1"/>
    <col min="10" max="16384" width="11.00390625" style="39" customWidth="1"/>
  </cols>
  <sheetData>
    <row r="1" spans="1:18" s="2" customFormat="1" ht="19.5" customHeight="1">
      <c r="A1" s="37"/>
      <c r="B1" s="4"/>
      <c r="C1" s="5"/>
      <c r="D1" s="4"/>
      <c r="E1" s="5"/>
      <c r="F1" s="5"/>
      <c r="G1" s="5"/>
      <c r="H1" s="5"/>
      <c r="I1" s="5"/>
      <c r="J1" s="5"/>
      <c r="L1" s="5"/>
      <c r="M1" s="5"/>
      <c r="N1" s="5"/>
      <c r="O1" s="5"/>
      <c r="Q1" s="5"/>
      <c r="R1" s="5"/>
    </row>
    <row r="2" spans="1:18" s="2" customFormat="1" ht="19.5" customHeight="1">
      <c r="A2" s="1"/>
      <c r="C2" s="3" t="s">
        <v>18</v>
      </c>
      <c r="D2" s="4"/>
      <c r="E2" s="5"/>
      <c r="F2" s="5"/>
      <c r="G2" s="5"/>
      <c r="H2" s="5"/>
      <c r="I2" s="5"/>
      <c r="J2" s="5"/>
      <c r="L2" s="5"/>
      <c r="M2" s="5"/>
      <c r="N2" s="5"/>
      <c r="O2" s="5"/>
      <c r="Q2" s="5"/>
      <c r="R2" s="5"/>
    </row>
    <row r="3" spans="1:18" s="2" customFormat="1" ht="19.5" customHeight="1">
      <c r="A3" s="6"/>
      <c r="B3" s="6"/>
      <c r="C3" s="5"/>
      <c r="D3" s="5"/>
      <c r="E3" s="5"/>
      <c r="F3" s="5"/>
      <c r="G3" s="5"/>
      <c r="H3" s="5"/>
      <c r="I3" s="5"/>
      <c r="J3" s="5"/>
      <c r="L3" s="5"/>
      <c r="M3" s="5"/>
      <c r="N3" s="5"/>
      <c r="O3" s="5"/>
      <c r="Q3" s="5"/>
      <c r="R3" s="5"/>
    </row>
    <row r="4" spans="1:18" s="2" customFormat="1" ht="19.5" customHeight="1">
      <c r="A4" s="6"/>
      <c r="B4" s="6"/>
      <c r="C4" s="38" t="s">
        <v>26</v>
      </c>
      <c r="D4" s="5"/>
      <c r="E4" s="5"/>
      <c r="F4" s="5"/>
      <c r="G4" s="5"/>
      <c r="H4" s="5"/>
      <c r="I4" s="5"/>
      <c r="J4" s="5"/>
      <c r="L4" s="5"/>
      <c r="M4" s="5"/>
      <c r="N4" s="5"/>
      <c r="O4" s="5"/>
      <c r="Q4" s="5"/>
      <c r="R4" s="5"/>
    </row>
    <row r="5" ht="19.5" customHeight="1" thickBot="1"/>
    <row r="6" spans="1:5" ht="33" customHeight="1" thickBot="1">
      <c r="A6" s="9"/>
      <c r="C6" s="40" t="s">
        <v>23</v>
      </c>
      <c r="E6" s="41" t="s">
        <v>24</v>
      </c>
    </row>
    <row r="7" spans="1:5" ht="15.75" thickBot="1">
      <c r="A7" s="23"/>
      <c r="C7" s="5"/>
      <c r="E7" s="5"/>
    </row>
    <row r="8" spans="1:5" ht="19.5" customHeight="1">
      <c r="A8" s="24" t="s">
        <v>0</v>
      </c>
      <c r="C8" s="56">
        <f>('[1]Recollides'!M137)/1000</f>
        <v>5.37794</v>
      </c>
      <c r="D8" s="57"/>
      <c r="E8" s="56">
        <f>('[1]Recollides'!M151)/1000</f>
        <v>10.38569</v>
      </c>
    </row>
    <row r="9" spans="1:5" ht="19.5" customHeight="1">
      <c r="A9" s="26" t="s">
        <v>1</v>
      </c>
      <c r="C9" s="58">
        <f>('[1]Recollides'!M138)/1000</f>
        <v>6.41433</v>
      </c>
      <c r="D9" s="57"/>
      <c r="E9" s="58">
        <f>('[1]Recollides'!M152)/1000</f>
        <v>8.3</v>
      </c>
    </row>
    <row r="10" spans="1:5" ht="19.5" customHeight="1">
      <c r="A10" s="26" t="s">
        <v>2</v>
      </c>
      <c r="C10" s="58">
        <f>('[1]Recollides'!M139)/1000</f>
        <v>5.6849799999999995</v>
      </c>
      <c r="D10" s="57"/>
      <c r="E10" s="58">
        <f>('[1]Recollides'!M153)/1000</f>
        <v>11.4</v>
      </c>
    </row>
    <row r="11" spans="1:5" ht="19.5" customHeight="1">
      <c r="A11" s="26" t="s">
        <v>3</v>
      </c>
      <c r="C11" s="58">
        <f>('[1]Recollides'!M140)/1000</f>
        <v>7.84806</v>
      </c>
      <c r="D11" s="57"/>
      <c r="E11" s="58">
        <f>('[1]Recollides'!M154)/1000</f>
        <v>12.58</v>
      </c>
    </row>
    <row r="12" spans="1:5" ht="19.5" customHeight="1">
      <c r="A12" s="26" t="s">
        <v>4</v>
      </c>
      <c r="C12" s="58">
        <f>('[1]Recollides'!M141)/1000</f>
        <v>6.1431700000000005</v>
      </c>
      <c r="D12" s="57"/>
      <c r="E12" s="58">
        <f>('[1]Recollides'!M155)/1000</f>
        <v>12.46</v>
      </c>
    </row>
    <row r="13" spans="1:5" ht="19.5" customHeight="1">
      <c r="A13" s="26" t="s">
        <v>5</v>
      </c>
      <c r="C13" s="58">
        <f>('[1]Recollides'!M142)/1000</f>
        <v>6.58641</v>
      </c>
      <c r="D13" s="57"/>
      <c r="E13" s="58">
        <f>('[1]Recollides'!M156)/1000</f>
        <v>12.369299999999999</v>
      </c>
    </row>
    <row r="14" spans="1:5" ht="19.5" customHeight="1">
      <c r="A14" s="26" t="s">
        <v>6</v>
      </c>
      <c r="C14" s="58">
        <f>('[1]Recollides'!M143)/1000</f>
        <v>7.54471</v>
      </c>
      <c r="D14" s="57"/>
      <c r="E14" s="58">
        <f>('[1]Recollides'!M157)/1000</f>
        <v>15.207139999999999</v>
      </c>
    </row>
    <row r="15" spans="1:5" ht="19.5" customHeight="1">
      <c r="A15" s="26" t="s">
        <v>7</v>
      </c>
      <c r="C15" s="58">
        <f>('[1]Recollides'!M144)/1000</f>
        <v>8.66042</v>
      </c>
      <c r="D15" s="57"/>
      <c r="E15" s="58">
        <f>('[1]Recollides'!M158)/1000</f>
        <v>15.96</v>
      </c>
    </row>
    <row r="16" spans="1:5" ht="19.5" customHeight="1">
      <c r="A16" s="26" t="s">
        <v>17</v>
      </c>
      <c r="C16" s="58">
        <f>('[1]Recollides'!M145)/1000</f>
        <v>8.06716</v>
      </c>
      <c r="D16" s="57"/>
      <c r="E16" s="58">
        <f>('[1]Recollides'!M159)/1000</f>
        <v>7.2</v>
      </c>
    </row>
    <row r="17" spans="1:5" ht="19.5" customHeight="1">
      <c r="A17" s="26" t="s">
        <v>8</v>
      </c>
      <c r="C17" s="58">
        <f>('[1]Recollides'!M146)/1000</f>
        <v>7.58167</v>
      </c>
      <c r="D17" s="57"/>
      <c r="E17" s="58">
        <f>('[1]Recollides'!M160)/1000</f>
        <v>5.72</v>
      </c>
    </row>
    <row r="18" spans="1:5" ht="19.5" customHeight="1">
      <c r="A18" s="26" t="s">
        <v>9</v>
      </c>
      <c r="C18" s="58">
        <f>('[1]Recollides'!M147)/1000</f>
        <v>7.76891</v>
      </c>
      <c r="D18" s="57"/>
      <c r="E18" s="58">
        <f>('[1]Recollides'!M161)/1000</f>
        <v>7.2</v>
      </c>
    </row>
    <row r="19" spans="1:5" ht="19.5" customHeight="1" thickBot="1">
      <c r="A19" s="27" t="s">
        <v>10</v>
      </c>
      <c r="C19" s="59">
        <f>('[1]Recollides'!M148)/1000</f>
        <v>7.03651</v>
      </c>
      <c r="D19" s="57"/>
      <c r="E19" s="59">
        <f>('[1]Recollides'!M162)/1000</f>
        <v>8.234</v>
      </c>
    </row>
    <row r="20" spans="1:5" ht="19.5" customHeight="1" thickBot="1">
      <c r="A20" s="2"/>
      <c r="C20" s="60"/>
      <c r="D20" s="57"/>
      <c r="E20" s="60"/>
    </row>
    <row r="21" spans="1:5" ht="19.5" customHeight="1" thickBot="1">
      <c r="A21" s="29" t="s">
        <v>15</v>
      </c>
      <c r="C21" s="61">
        <f>SUM(C8:C19)</f>
        <v>84.71427</v>
      </c>
      <c r="D21" s="57"/>
      <c r="E21" s="62">
        <f>SUM(E8:E19)</f>
        <v>127.01612999999999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>
      <c r="K42" s="39" t="s">
        <v>19</v>
      </c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 sheet="1" objects="1"/>
  <printOptions/>
  <pageMargins left="0.31496062992125984" right="0.11811023622047245" top="0.31496062992125984" bottom="0.57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PageLayoutView="0" workbookViewId="0" topLeftCell="A1">
      <selection activeCell="C20" sqref="C20"/>
    </sheetView>
  </sheetViews>
  <sheetFormatPr defaultColWidth="11.421875" defaultRowHeight="15"/>
  <cols>
    <col min="1" max="1" width="23.00390625" style="63" customWidth="1"/>
    <col min="2" max="8" width="14.7109375" style="63" customWidth="1"/>
    <col min="9" max="16384" width="11.421875" style="63" customWidth="1"/>
  </cols>
  <sheetData>
    <row r="1" spans="1:8" ht="15.75" customHeight="1">
      <c r="A1" s="84" t="s">
        <v>18</v>
      </c>
      <c r="B1" s="85"/>
      <c r="C1" s="85"/>
      <c r="D1" s="85"/>
      <c r="E1" s="85"/>
      <c r="F1" s="85"/>
      <c r="G1" s="85"/>
      <c r="H1" s="86"/>
    </row>
    <row r="2" ht="15"/>
    <row r="3" spans="1:8" ht="21" customHeight="1">
      <c r="A3" s="87" t="s">
        <v>27</v>
      </c>
      <c r="B3" s="88"/>
      <c r="C3" s="88"/>
      <c r="D3" s="88"/>
      <c r="E3" s="88"/>
      <c r="F3" s="88"/>
      <c r="G3" s="88"/>
      <c r="H3" s="89"/>
    </row>
    <row r="4" spans="1:8" ht="24.75" customHeight="1">
      <c r="A4" s="64" t="s">
        <v>28</v>
      </c>
      <c r="B4" s="64" t="s">
        <v>29</v>
      </c>
      <c r="C4" s="64" t="s">
        <v>30</v>
      </c>
      <c r="D4" s="64" t="s">
        <v>31</v>
      </c>
      <c r="E4" s="64" t="s">
        <v>32</v>
      </c>
      <c r="F4" s="64" t="s">
        <v>33</v>
      </c>
      <c r="G4" s="64" t="s">
        <v>34</v>
      </c>
      <c r="H4" s="64" t="s">
        <v>35</v>
      </c>
    </row>
    <row r="5" spans="1:8" ht="24.75" customHeight="1">
      <c r="A5" s="65" t="s">
        <v>36</v>
      </c>
      <c r="B5" s="66"/>
      <c r="C5" s="67"/>
      <c r="D5" s="68"/>
      <c r="E5" s="67"/>
      <c r="F5" s="67"/>
      <c r="G5" s="69"/>
      <c r="H5" s="67"/>
    </row>
    <row r="6" spans="1:8" ht="24.75" customHeight="1">
      <c r="A6" s="65" t="s">
        <v>37</v>
      </c>
      <c r="B6" s="67"/>
      <c r="C6" s="67"/>
      <c r="D6" s="70"/>
      <c r="E6" s="71"/>
      <c r="F6" s="67"/>
      <c r="G6" s="67"/>
      <c r="H6" s="72"/>
    </row>
    <row r="7" spans="2:6" ht="15">
      <c r="B7" s="73"/>
      <c r="C7" s="73"/>
      <c r="D7" s="73"/>
      <c r="E7" s="73"/>
      <c r="F7" s="73"/>
    </row>
    <row r="8" spans="1:6" ht="15">
      <c r="A8" s="74" t="s">
        <v>38</v>
      </c>
      <c r="B8" s="73"/>
      <c r="C8" s="73"/>
      <c r="D8" s="73"/>
      <c r="E8" s="73"/>
      <c r="F8" s="73"/>
    </row>
    <row r="9" ht="15"/>
    <row r="10" ht="15"/>
    <row r="11" ht="15">
      <c r="A11" s="74" t="s">
        <v>39</v>
      </c>
    </row>
  </sheetData>
  <sheetProtection sheet="1" objects="1" scenarios="1"/>
  <mergeCells count="2">
    <mergeCell ref="A1:H1"/>
    <mergeCell ref="A3:H3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</cp:lastModifiedBy>
  <cp:lastPrinted>2014-03-14T11:18:13Z</cp:lastPrinted>
  <dcterms:created xsi:type="dcterms:W3CDTF">2008-05-28T16:13:29Z</dcterms:created>
  <dcterms:modified xsi:type="dcterms:W3CDTF">2015-01-14T11:36:03Z</dcterms:modified>
  <cp:category/>
  <cp:version/>
  <cp:contentType/>
  <cp:contentStatus/>
</cp:coreProperties>
</file>