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15" windowWidth="15480" windowHeight="7140" tabRatio="570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<sst xmlns="http://schemas.openxmlformats.org/spreadsheetml/2006/main" count="76" uniqueCount="43">
  <si>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</si>
  <si>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</si>
  <si>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</si>
  <si>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</si>
  <si>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</si>
  <si>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</si>
  <si>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</si>
  <si>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</si>
  <si>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</si>
  <si>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</si>
  <si>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</si>
  <si>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</si>
  <si>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</si>
  <si>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</si>
  <si>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</si>
  <si>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</si>
  <si>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</si>
  <si>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</si>
  <si>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</si>
  <si>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Setembre</t>
  </si>
  <si>
    <t>CASTELLTERÇOL</t>
  </si>
  <si>
    <t>Porta a Porta P/C domiciliari</t>
  </si>
  <si>
    <t>Porta a Porta P/C comercial</t>
  </si>
  <si>
    <t>Porta a porta envasos lleugers</t>
  </si>
  <si>
    <r>
      <t>Voluminosos (m</t>
    </r>
    <r>
      <rPr>
        <vertAlign val="superscript"/>
        <sz val="11"/>
        <color indexed="8"/>
        <rFont val="Verdana"/>
        <family val="2"/>
      </rPr>
      <t>3</t>
    </r>
    <r>
      <rPr>
        <sz val="11"/>
        <color indexed="8"/>
        <rFont val="Verdana"/>
        <family val="2"/>
      </rPr>
      <t>)</t>
    </r>
  </si>
  <si>
    <t>Nota: Ambdós gràfics fan referència a les dades de recollida  Porta a porta de la pàgina 1</t>
  </si>
  <si>
    <t>USUARIS/ES</t>
  </si>
  <si>
    <t>Nota: Aquest gràfic no inclou les dades de deixalleria</t>
  </si>
  <si>
    <t>SERVEI DE RECOLLIDA DE PAPER I CARTRÓ, ENVASOS LLEUGERS I VIDRE, 2011</t>
  </si>
  <si>
    <t>SERVEI DE RECOLLIDA PORTA A PORTA D'ORGÀNICA, RESTA I VOLUMINOSOS, 2011</t>
  </si>
  <si>
    <t>SERVEI DE DEIXALLERIA, 2011</t>
  </si>
  <si>
    <t>PAPER I CARTRÓ (Tn)</t>
  </si>
  <si>
    <t>ENVASOS LLEUGERS (Tn)</t>
  </si>
  <si>
    <t>VIDRE (Tn)</t>
  </si>
  <si>
    <t>Orgànica (Tn)</t>
  </si>
  <si>
    <t>Resta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</si>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</sst>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7.5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4" borderId="0" applyNumberFormat="0" applyBorder="0" applyAlignment="0" applyProtection="0"/>
    <xf numFmtId="0" fontId="48" fillId="18" borderId="1" applyNumberFormat="0" applyAlignment="0" applyProtection="0"/>
    <xf numFmtId="0" fontId="49" fillId="19" borderId="2" applyNumberFormat="0" applyAlignment="0" applyProtection="0"/>
    <xf numFmtId="0" fontId="5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1" fillId="25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4" fillId="18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2" fillId="0" borderId="8" applyNumberFormat="0" applyFill="0" applyAlignment="0" applyProtection="0"/>
    <xf numFmtId="0" fontId="57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29" borderId="10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1" xfId="0" applyFont="1" applyFill="1" applyBorder="1" applyAlignment="1" applyProtection="1">
      <alignment horizontal="center" vertical="center" wrapText="1"/>
      <protection hidden="1"/>
    </xf>
    <xf numFmtId="0" fontId="2" fillId="31" borderId="12" xfId="0" applyFont="1" applyFill="1" applyBorder="1" applyAlignment="1" applyProtection="1">
      <alignment horizontal="center" vertical="center"/>
      <protection hidden="1"/>
    </xf>
    <xf numFmtId="0" fontId="4" fillId="31" borderId="10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3" xfId="0" applyFont="1" applyFill="1" applyBorder="1" applyAlignment="1" applyProtection="1">
      <alignment horizontal="center" vertical="center" wrapText="1"/>
      <protection hidden="1"/>
    </xf>
    <xf numFmtId="0" fontId="2" fillId="32" borderId="12" xfId="0" applyFont="1" applyFill="1" applyBorder="1" applyAlignment="1" applyProtection="1">
      <alignment horizontal="center" vertical="center"/>
      <protection hidden="1"/>
    </xf>
    <xf numFmtId="0" fontId="4" fillId="32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6" fillId="29" borderId="12" xfId="0" applyFont="1" applyFill="1" applyBorder="1" applyAlignment="1" applyProtection="1">
      <alignment horizontal="center" vertical="center"/>
      <protection hidden="1"/>
    </xf>
    <xf numFmtId="0" fontId="16" fillId="29" borderId="12" xfId="0" applyFont="1" applyFill="1" applyBorder="1" applyAlignment="1" applyProtection="1">
      <alignment horizontal="center" vertical="center" wrapText="1"/>
      <protection hidden="1"/>
    </xf>
    <xf numFmtId="0" fontId="16" fillId="29" borderId="13" xfId="0" applyFont="1" applyFill="1" applyBorder="1" applyAlignment="1" applyProtection="1">
      <alignment horizontal="center" vertical="center" wrapText="1"/>
      <protection hidden="1"/>
    </xf>
    <xf numFmtId="0" fontId="2" fillId="31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3" fontId="2" fillId="0" borderId="15" xfId="0" applyNumberFormat="1" applyFont="1" applyFill="1" applyBorder="1" applyAlignment="1" applyProtection="1">
      <alignment horizontal="center"/>
      <protection hidden="1"/>
    </xf>
    <xf numFmtId="3" fontId="2" fillId="0" borderId="16" xfId="0" applyNumberFormat="1" applyFont="1" applyFill="1" applyBorder="1" applyAlignment="1" applyProtection="1">
      <alignment horizontal="center"/>
      <protection hidden="1"/>
    </xf>
    <xf numFmtId="3" fontId="2" fillId="0" borderId="14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1" fontId="6" fillId="0" borderId="14" xfId="0" applyNumberFormat="1" applyFont="1" applyFill="1" applyBorder="1" applyAlignment="1" applyProtection="1">
      <alignment horizontal="center"/>
      <protection hidden="1"/>
    </xf>
    <xf numFmtId="1" fontId="6" fillId="0" borderId="15" xfId="0" applyNumberFormat="1" applyFont="1" applyFill="1" applyBorder="1" applyAlignment="1" applyProtection="1">
      <alignment horizontal="center"/>
      <protection hidden="1"/>
    </xf>
    <xf numFmtId="1" fontId="2" fillId="0" borderId="15" xfId="0" applyNumberFormat="1" applyFont="1" applyBorder="1" applyAlignment="1" applyProtection="1">
      <alignment horizontal="center"/>
      <protection hidden="1"/>
    </xf>
    <xf numFmtId="1" fontId="2" fillId="0" borderId="16" xfId="0" applyNumberFormat="1" applyFont="1" applyBorder="1" applyAlignment="1" applyProtection="1">
      <alignment horizontal="center"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0" fontId="2" fillId="30" borderId="17" xfId="0" applyFont="1" applyFill="1" applyBorder="1" applyAlignment="1" applyProtection="1">
      <alignment horizontal="center" vertical="center" wrapText="1"/>
      <protection hidden="1"/>
    </xf>
    <xf numFmtId="0" fontId="4" fillId="30" borderId="17" xfId="0" applyFont="1" applyFill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2" fillId="0" borderId="16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4" fillId="33" borderId="17" xfId="0" applyNumberFormat="1" applyFont="1" applyFill="1" applyBorder="1" applyAlignment="1" applyProtection="1">
      <alignment horizontal="center"/>
      <protection hidden="1"/>
    </xf>
    <xf numFmtId="2" fontId="4" fillId="34" borderId="17" xfId="0" applyNumberFormat="1" applyFont="1" applyFill="1" applyBorder="1" applyAlignment="1" applyProtection="1">
      <alignment horizontal="center"/>
      <protection hidden="1"/>
    </xf>
    <xf numFmtId="2" fontId="6" fillId="0" borderId="22" xfId="0" applyNumberFormat="1" applyFont="1" applyBorder="1" applyAlignment="1" applyProtection="1">
      <alignment horizontal="center"/>
      <protection hidden="1"/>
    </xf>
    <xf numFmtId="2" fontId="6" fillId="0" borderId="23" xfId="0" applyNumberFormat="1" applyFont="1" applyBorder="1" applyAlignment="1" applyProtection="1">
      <alignment horizontal="center"/>
      <protection hidden="1"/>
    </xf>
    <xf numFmtId="2" fontId="6" fillId="0" borderId="24" xfId="0" applyNumberFormat="1" applyFont="1" applyBorder="1" applyAlignment="1" applyProtection="1">
      <alignment horizontal="center"/>
      <protection hidden="1"/>
    </xf>
    <xf numFmtId="2" fontId="2" fillId="0" borderId="25" xfId="0" applyNumberFormat="1" applyFont="1" applyBorder="1" applyAlignment="1" applyProtection="1">
      <alignment horizontal="center"/>
      <protection hidden="1"/>
    </xf>
    <xf numFmtId="2" fontId="6" fillId="0" borderId="26" xfId="0" applyNumberFormat="1" applyFont="1" applyBorder="1" applyAlignment="1" applyProtection="1">
      <alignment horizontal="center"/>
      <protection hidden="1"/>
    </xf>
    <xf numFmtId="2" fontId="6" fillId="0" borderId="19" xfId="0" applyNumberFormat="1" applyFont="1" applyBorder="1" applyAlignment="1" applyProtection="1">
      <alignment horizontal="center"/>
      <protection hidden="1"/>
    </xf>
    <xf numFmtId="2" fontId="6" fillId="0" borderId="21" xfId="0" applyNumberFormat="1" applyFont="1" applyBorder="1" applyAlignment="1" applyProtection="1">
      <alignment horizontal="center"/>
      <protection hidden="1"/>
    </xf>
    <xf numFmtId="2" fontId="2" fillId="0" borderId="27" xfId="0" applyNumberFormat="1" applyFont="1" applyBorder="1" applyAlignment="1" applyProtection="1">
      <alignment horizontal="center"/>
      <protection hidden="1"/>
    </xf>
    <xf numFmtId="2" fontId="2" fillId="0" borderId="26" xfId="0" applyNumberFormat="1" applyFont="1" applyBorder="1" applyAlignment="1" applyProtection="1">
      <alignment horizontal="center"/>
      <protection hidden="1"/>
    </xf>
    <xf numFmtId="2" fontId="2" fillId="0" borderId="19" xfId="0" applyNumberFormat="1" applyFont="1" applyBorder="1" applyAlignment="1" applyProtection="1">
      <alignment horizontal="center"/>
      <protection hidden="1"/>
    </xf>
    <xf numFmtId="2" fontId="2" fillId="0" borderId="21" xfId="0" applyNumberFormat="1" applyFont="1" applyBorder="1" applyAlignment="1" applyProtection="1">
      <alignment horizontal="center"/>
      <protection hidden="1"/>
    </xf>
    <xf numFmtId="2" fontId="2" fillId="0" borderId="28" xfId="0" applyNumberFormat="1" applyFont="1" applyBorder="1" applyAlignment="1" applyProtection="1">
      <alignment horizontal="center"/>
      <protection hidden="1"/>
    </xf>
    <xf numFmtId="2" fontId="2" fillId="0" borderId="29" xfId="0" applyNumberFormat="1" applyFont="1" applyBorder="1" applyAlignment="1" applyProtection="1">
      <alignment horizontal="center"/>
      <protection hidden="1"/>
    </xf>
    <xf numFmtId="2" fontId="2" fillId="0" borderId="30" xfId="0" applyNumberFormat="1" applyFont="1" applyBorder="1" applyAlignment="1" applyProtection="1">
      <alignment horizontal="center"/>
      <protection hidden="1"/>
    </xf>
    <xf numFmtId="2" fontId="2" fillId="0" borderId="31" xfId="0" applyNumberFormat="1" applyFont="1" applyBorder="1" applyAlignment="1" applyProtection="1">
      <alignment horizontal="center"/>
      <protection hidden="1"/>
    </xf>
    <xf numFmtId="2" fontId="4" fillId="0" borderId="13" xfId="0" applyNumberFormat="1" applyFont="1" applyFill="1" applyBorder="1" applyAlignment="1" applyProtection="1">
      <alignment horizontal="center"/>
      <protection hidden="1"/>
    </xf>
    <xf numFmtId="2" fontId="4" fillId="0" borderId="12" xfId="0" applyNumberFormat="1" applyFont="1" applyFill="1" applyBorder="1" applyAlignment="1" applyProtection="1">
      <alignment horizontal="center"/>
      <protection hidden="1"/>
    </xf>
    <xf numFmtId="2" fontId="4" fillId="0" borderId="18" xfId="0" applyNumberFormat="1" applyFont="1" applyFill="1" applyBorder="1" applyAlignment="1" applyProtection="1">
      <alignment horizontal="center"/>
      <protection hidden="1"/>
    </xf>
    <xf numFmtId="0" fontId="7" fillId="29" borderId="11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1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1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9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275"/>
          <c:w val="0.92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RECOLLIDES!$I$9:$I$20</c:f>
              <c:numCache/>
            </c:numRef>
          </c:val>
        </c:ser>
        <c:gapWidth val="55"/>
        <c:axId val="51772510"/>
        <c:axId val="63299407"/>
      </c:bar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99407"/>
        <c:crosses val="autoZero"/>
        <c:auto val="1"/>
        <c:lblOffset val="100"/>
        <c:tickLblSkip val="1"/>
        <c:noMultiLvlLbl val="0"/>
      </c:catAx>
      <c:valAx>
        <c:axId val="632994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3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725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1875"/>
          <c:w val="0.964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8042286"/>
        <c:axId val="5271711"/>
      </c:barChart>
      <c:catAx>
        <c:axId val="804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1711"/>
        <c:crosses val="autoZero"/>
        <c:auto val="1"/>
        <c:lblOffset val="100"/>
        <c:tickLblSkip val="1"/>
        <c:noMultiLvlLbl val="0"/>
      </c:catAx>
      <c:valAx>
        <c:axId val="527171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8042286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2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3"/>
          <c:w val="0.845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32823752"/>
        <c:axId val="26978313"/>
      </c:bar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2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3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2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35"/>
          <c:w val="0.87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RECOLLIDES!$R$9:$R$20</c:f>
              <c:numCache/>
            </c:numRef>
          </c:val>
        </c:ser>
        <c:gapWidth val="55"/>
        <c:axId val="41478226"/>
        <c:axId val="37759715"/>
      </c:bar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59715"/>
        <c:crosses val="autoZero"/>
        <c:auto val="1"/>
        <c:lblOffset val="100"/>
        <c:tickLblSkip val="1"/>
        <c:noMultiLvlLbl val="0"/>
      </c:catAx>
      <c:valAx>
        <c:axId val="377597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78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94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3"/>
        <c:axId val="4293116"/>
        <c:axId val="38638045"/>
      </c:bar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4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5"/>
          <c:w val="0.924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gapWidth val="52"/>
        <c:axId val="12198086"/>
        <c:axId val="42673911"/>
      </c:bar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9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FF"/>
            </a:solidFill>
          </a:ln>
        </c:spPr>
        <c:crossAx val="12198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PORTA A PORTA DE PAPER I CARTRÓ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675"/>
          <c:w val="0.92875"/>
          <c:h val="0.7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RECOLLIDES!$E$7</c:f>
              <c:strCache>
                <c:ptCount val="1"/>
                <c:pt idx="0">
                  <c:v>Porta a Porta P/C domiciliari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RECOLLIDES!$E$9:$E$20</c:f>
              <c:numCache>
                <c:ptCount val="12"/>
                <c:pt idx="0">
                  <c:v>4</c:v>
                </c:pt>
                <c:pt idx="1">
                  <c:v>3.2</c:v>
                </c:pt>
                <c:pt idx="2">
                  <c:v>4.64</c:v>
                </c:pt>
                <c:pt idx="3">
                  <c:v>3.76</c:v>
                </c:pt>
                <c:pt idx="4">
                  <c:v>3.83</c:v>
                </c:pt>
                <c:pt idx="5">
                  <c:v>4.64</c:v>
                </c:pt>
                <c:pt idx="6">
                  <c:v>3.5</c:v>
                </c:pt>
                <c:pt idx="7">
                  <c:v>5.72</c:v>
                </c:pt>
                <c:pt idx="8">
                  <c:v>3.58</c:v>
                </c:pt>
                <c:pt idx="9">
                  <c:v>2.36</c:v>
                </c:pt>
                <c:pt idx="10">
                  <c:v>4.66</c:v>
                </c:pt>
                <c:pt idx="11">
                  <c:v>3.34</c:v>
                </c:pt>
              </c:numCache>
            </c:numRef>
          </c:val>
        </c:ser>
        <c:ser>
          <c:idx val="1"/>
          <c:order val="1"/>
          <c:tx>
            <c:v>Porta a Porta P/C comercial</c:v>
          </c:tx>
          <c:spPr>
            <a:solidFill>
              <a:srgbClr val="558ED5">
                <a:alpha val="45000"/>
              </a:srgbClr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RECOLLIDES!$F$9:$F$20</c:f>
              <c:numCache>
                <c:ptCount val="12"/>
                <c:pt idx="0">
                  <c:v>2.08</c:v>
                </c:pt>
                <c:pt idx="1">
                  <c:v>2.24</c:v>
                </c:pt>
                <c:pt idx="2">
                  <c:v>2.52</c:v>
                </c:pt>
                <c:pt idx="3">
                  <c:v>2.92</c:v>
                </c:pt>
                <c:pt idx="4">
                  <c:v>2.86</c:v>
                </c:pt>
                <c:pt idx="5">
                  <c:v>2.24</c:v>
                </c:pt>
                <c:pt idx="6">
                  <c:v>3.32</c:v>
                </c:pt>
                <c:pt idx="7">
                  <c:v>2.48</c:v>
                </c:pt>
                <c:pt idx="8">
                  <c:v>2.56</c:v>
                </c:pt>
                <c:pt idx="9">
                  <c:v>2.84</c:v>
                </c:pt>
                <c:pt idx="10">
                  <c:v>2.6</c:v>
                </c:pt>
                <c:pt idx="11">
                  <c:v>2.68</c:v>
                </c:pt>
              </c:numCache>
            </c:numRef>
          </c:val>
        </c:ser>
        <c:overlap val="100"/>
        <c:gapWidth val="0"/>
        <c:axId val="48520880"/>
        <c:axId val="34034737"/>
      </c:bar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34737"/>
        <c:crosses val="autoZero"/>
        <c:auto val="1"/>
        <c:lblOffset val="100"/>
        <c:tickLblSkip val="1"/>
        <c:noMultiLvlLbl val="0"/>
      </c:catAx>
      <c:valAx>
        <c:axId val="3403473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20880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10575"/>
          <c:y val="0.948"/>
          <c:w val="0.69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PORTA A PORTA D'ENVASOS LLEUGERS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965"/>
          <c:w val="0.884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RECOLLIDES!$L$7</c:f>
              <c:strCache>
                <c:ptCount val="1"/>
                <c:pt idx="0">
                  <c:v>Porta a porta envasos lleugers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RECOLLIDES!$L$9:$L$20</c:f>
              <c:numCache>
                <c:ptCount val="12"/>
                <c:pt idx="0">
                  <c:v>6.02</c:v>
                </c:pt>
                <c:pt idx="1">
                  <c:v>5.66</c:v>
                </c:pt>
                <c:pt idx="2">
                  <c:v>6.56</c:v>
                </c:pt>
                <c:pt idx="3">
                  <c:v>6.76</c:v>
                </c:pt>
                <c:pt idx="4">
                  <c:v>6.68</c:v>
                </c:pt>
                <c:pt idx="5">
                  <c:v>5.58</c:v>
                </c:pt>
                <c:pt idx="6">
                  <c:v>7.78</c:v>
                </c:pt>
                <c:pt idx="7">
                  <c:v>8.18</c:v>
                </c:pt>
                <c:pt idx="8">
                  <c:v>7.28</c:v>
                </c:pt>
                <c:pt idx="9">
                  <c:v>6.22</c:v>
                </c:pt>
                <c:pt idx="10">
                  <c:v>6.38</c:v>
                </c:pt>
                <c:pt idx="11">
                  <c:v>6.96</c:v>
                </c:pt>
              </c:numCache>
            </c:numRef>
          </c:val>
        </c:ser>
        <c:overlap val="-25"/>
        <c:gapWidth val="75"/>
        <c:axId val="37877178"/>
        <c:axId val="5350283"/>
      </c:barChart>
      <c:catAx>
        <c:axId val="37877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7717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1775"/>
          <c:y val="0.94775"/>
          <c:w val="0.347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 DE RECOLLIDA SELECTIVA I FRACCIÓ RESTA - ANY 2011</a:t>
            </a:r>
          </a:p>
        </c:rich>
      </c:tx>
      <c:layout>
        <c:manualLayout>
          <c:xMode val="factor"/>
          <c:yMode val="factor"/>
          <c:x val="-0.01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94"/>
          <c:w val="0.4955"/>
          <c:h val="0.56625"/>
        </c:manualLayout>
      </c:layout>
      <c:pieChart>
        <c:varyColors val="1"/>
        <c:ser>
          <c:idx val="0"/>
          <c:order val="0"/>
          <c:tx>
            <c:strRef>
              <c:f>'[1]PARC MONTSENY'!$G$57:$H$57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MONTSENY'!$G$1:$H$1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MONTSENY'!$G$70:$H$70</c:f>
              <c:numCache>
                <c:ptCount val="2"/>
                <c:pt idx="0">
                  <c:v>575131.66</c:v>
                </c:pt>
                <c:pt idx="1">
                  <c:v>324700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5"/>
          <c:y val="0.16475"/>
          <c:w val="0.61525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9"/>
          <c:w val="0.897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48152548"/>
        <c:axId val="30719749"/>
      </c:barChart>
      <c:catAx>
        <c:axId val="48152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719749"/>
        <c:crosses val="autoZero"/>
        <c:auto val="1"/>
        <c:lblOffset val="100"/>
        <c:tickLblSkip val="1"/>
        <c:noMultiLvlLbl val="0"/>
      </c:catAx>
      <c:valAx>
        <c:axId val="307197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52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24</xdr:row>
      <xdr:rowOff>28575</xdr:rowOff>
    </xdr:from>
    <xdr:to>
      <xdr:col>5</xdr:col>
      <xdr:colOff>257175</xdr:colOff>
      <xdr:row>41</xdr:row>
      <xdr:rowOff>76200</xdr:rowOff>
    </xdr:to>
    <xdr:graphicFrame>
      <xdr:nvGraphicFramePr>
        <xdr:cNvPr id="1" name="2 Gráfico"/>
        <xdr:cNvGraphicFramePr/>
      </xdr:nvGraphicFramePr>
      <xdr:xfrm>
        <a:off x="114300" y="6343650"/>
        <a:ext cx="50387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561975</xdr:colOff>
      <xdr:row>24</xdr:row>
      <xdr:rowOff>66675</xdr:rowOff>
    </xdr:from>
    <xdr:to>
      <xdr:col>11</xdr:col>
      <xdr:colOff>828675</xdr:colOff>
      <xdr:row>41</xdr:row>
      <xdr:rowOff>104775</xdr:rowOff>
    </xdr:to>
    <xdr:graphicFrame>
      <xdr:nvGraphicFramePr>
        <xdr:cNvPr id="2" name="3 Gráfico"/>
        <xdr:cNvGraphicFramePr/>
      </xdr:nvGraphicFramePr>
      <xdr:xfrm>
        <a:off x="5457825" y="6381750"/>
        <a:ext cx="522922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24</xdr:row>
      <xdr:rowOff>76200</xdr:rowOff>
    </xdr:from>
    <xdr:to>
      <xdr:col>17</xdr:col>
      <xdr:colOff>762000</xdr:colOff>
      <xdr:row>41</xdr:row>
      <xdr:rowOff>114300</xdr:rowOff>
    </xdr:to>
    <xdr:graphicFrame>
      <xdr:nvGraphicFramePr>
        <xdr:cNvPr id="3" name="4 Gráfico"/>
        <xdr:cNvGraphicFramePr/>
      </xdr:nvGraphicFramePr>
      <xdr:xfrm>
        <a:off x="10906125" y="6391275"/>
        <a:ext cx="488632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</cdr:x>
      <cdr:y>0.07975</cdr:y>
    </cdr:from>
    <cdr:to>
      <cdr:x>0.06125</cdr:x>
      <cdr:y>0.14475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2875" y="352425"/>
          <a:ext cx="142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-0.011</cdr:y>
    </cdr:from>
    <cdr:to>
      <cdr:x>-0.0075</cdr:x>
      <cdr:y>-0.011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0.07175</cdr:x>
      <cdr:y>0.03125</cdr:y>
    </cdr:from>
    <cdr:to>
      <cdr:x>0.11875</cdr:x>
      <cdr:y>0.107</cdr:y>
    </cdr:to>
    <cdr:sp>
      <cdr:nvSpPr>
        <cdr:cNvPr id="2" name="2 CuadroTexto"/>
        <cdr:cNvSpPr txBox="1">
          <a:spLocks noChangeArrowheads="1"/>
        </cdr:cNvSpPr>
      </cdr:nvSpPr>
      <cdr:spPr>
        <a:xfrm>
          <a:off x="352425" y="133350"/>
          <a:ext cx="238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4</xdr:row>
      <xdr:rowOff>219075</xdr:rowOff>
    </xdr:from>
    <xdr:to>
      <xdr:col>13</xdr:col>
      <xdr:colOff>114300</xdr:colOff>
      <xdr:row>21</xdr:row>
      <xdr:rowOff>123825</xdr:rowOff>
    </xdr:to>
    <xdr:graphicFrame>
      <xdr:nvGraphicFramePr>
        <xdr:cNvPr id="1" name="13 Gráfico"/>
        <xdr:cNvGraphicFramePr/>
      </xdr:nvGraphicFramePr>
      <xdr:xfrm>
        <a:off x="6096000" y="1209675"/>
        <a:ext cx="4105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247650</xdr:colOff>
      <xdr:row>4</xdr:row>
      <xdr:rowOff>209550</xdr:rowOff>
    </xdr:from>
    <xdr:to>
      <xdr:col>18</xdr:col>
      <xdr:colOff>733425</xdr:colOff>
      <xdr:row>21</xdr:row>
      <xdr:rowOff>133350</xdr:rowOff>
    </xdr:to>
    <xdr:graphicFrame>
      <xdr:nvGraphicFramePr>
        <xdr:cNvPr id="2" name="10 Gráfico"/>
        <xdr:cNvGraphicFramePr/>
      </xdr:nvGraphicFramePr>
      <xdr:xfrm>
        <a:off x="10334625" y="1200150"/>
        <a:ext cx="42957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23</xdr:row>
      <xdr:rowOff>228600</xdr:rowOff>
    </xdr:from>
    <xdr:to>
      <xdr:col>6</xdr:col>
      <xdr:colOff>114300</xdr:colOff>
      <xdr:row>42</xdr:row>
      <xdr:rowOff>9525</xdr:rowOff>
    </xdr:to>
    <xdr:graphicFrame>
      <xdr:nvGraphicFramePr>
        <xdr:cNvPr id="3" name="Chart 10"/>
        <xdr:cNvGraphicFramePr/>
      </xdr:nvGraphicFramePr>
      <xdr:xfrm>
        <a:off x="200025" y="6048375"/>
        <a:ext cx="467677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361950</xdr:colOff>
      <xdr:row>23</xdr:row>
      <xdr:rowOff>228600</xdr:rowOff>
    </xdr:from>
    <xdr:to>
      <xdr:col>13</xdr:col>
      <xdr:colOff>38100</xdr:colOff>
      <xdr:row>41</xdr:row>
      <xdr:rowOff>228600</xdr:rowOff>
    </xdr:to>
    <xdr:graphicFrame>
      <xdr:nvGraphicFramePr>
        <xdr:cNvPr id="4" name="Chart 46"/>
        <xdr:cNvGraphicFramePr/>
      </xdr:nvGraphicFramePr>
      <xdr:xfrm>
        <a:off x="5124450" y="6048375"/>
        <a:ext cx="5000625" cy="4457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257175</xdr:colOff>
      <xdr:row>23</xdr:row>
      <xdr:rowOff>228600</xdr:rowOff>
    </xdr:from>
    <xdr:to>
      <xdr:col>19</xdr:col>
      <xdr:colOff>523875</xdr:colOff>
      <xdr:row>41</xdr:row>
      <xdr:rowOff>28575</xdr:rowOff>
    </xdr:to>
    <xdr:graphicFrame>
      <xdr:nvGraphicFramePr>
        <xdr:cNvPr id="5" name="Chart 47"/>
        <xdr:cNvGraphicFramePr/>
      </xdr:nvGraphicFramePr>
      <xdr:xfrm>
        <a:off x="10344150" y="6048375"/>
        <a:ext cx="483870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K4">
            <v>1339.7</v>
          </cell>
        </row>
        <row r="5">
          <cell r="K5">
            <v>879.83</v>
          </cell>
        </row>
        <row r="6">
          <cell r="K6">
            <v>1304.4</v>
          </cell>
        </row>
        <row r="7">
          <cell r="K7">
            <v>1006.1</v>
          </cell>
        </row>
        <row r="8">
          <cell r="K8">
            <v>988.26</v>
          </cell>
        </row>
        <row r="9">
          <cell r="K9">
            <v>859.28</v>
          </cell>
        </row>
        <row r="10">
          <cell r="K10">
            <v>1193.62</v>
          </cell>
        </row>
        <row r="11">
          <cell r="K11">
            <v>1119.68</v>
          </cell>
        </row>
        <row r="12">
          <cell r="K12">
            <v>720.43</v>
          </cell>
        </row>
        <row r="13">
          <cell r="K13">
            <v>796.04</v>
          </cell>
        </row>
        <row r="14">
          <cell r="K14">
            <v>890.06</v>
          </cell>
        </row>
        <row r="15">
          <cell r="K15">
            <v>1257.76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52">
          <cell r="K52">
            <v>993.03</v>
          </cell>
        </row>
        <row r="53">
          <cell r="K53">
            <v>850.09</v>
          </cell>
        </row>
        <row r="54">
          <cell r="K54">
            <v>761.56</v>
          </cell>
        </row>
        <row r="55">
          <cell r="K55">
            <v>700.59</v>
          </cell>
        </row>
        <row r="56">
          <cell r="K56">
            <v>721.76</v>
          </cell>
        </row>
        <row r="57">
          <cell r="K57">
            <v>809.59</v>
          </cell>
        </row>
        <row r="58">
          <cell r="K58">
            <v>1057.66</v>
          </cell>
        </row>
        <row r="59">
          <cell r="K59">
            <v>1034.15</v>
          </cell>
        </row>
        <row r="60">
          <cell r="K60">
            <v>988.53</v>
          </cell>
        </row>
        <row r="61">
          <cell r="K61">
            <v>676.78</v>
          </cell>
        </row>
        <row r="62">
          <cell r="K62">
            <v>533.02</v>
          </cell>
        </row>
        <row r="63">
          <cell r="K63">
            <v>743.89</v>
          </cell>
        </row>
        <row r="64">
          <cell r="K64">
            <v>306.04</v>
          </cell>
        </row>
        <row r="65">
          <cell r="K65">
            <v>192.52</v>
          </cell>
        </row>
        <row r="66">
          <cell r="K66">
            <v>190.39</v>
          </cell>
        </row>
        <row r="67">
          <cell r="K67">
            <v>175.15</v>
          </cell>
        </row>
        <row r="68">
          <cell r="K68">
            <v>85.98</v>
          </cell>
        </row>
        <row r="69">
          <cell r="K69">
            <v>170.9</v>
          </cell>
        </row>
        <row r="70">
          <cell r="K70">
            <v>41.54</v>
          </cell>
        </row>
        <row r="71">
          <cell r="K71">
            <v>159.13</v>
          </cell>
        </row>
        <row r="72">
          <cell r="K72">
            <v>181.93</v>
          </cell>
        </row>
        <row r="73">
          <cell r="K73">
            <v>117.77</v>
          </cell>
        </row>
        <row r="74">
          <cell r="K74">
            <v>149.17</v>
          </cell>
        </row>
        <row r="75">
          <cell r="K75">
            <v>185.97</v>
          </cell>
        </row>
        <row r="76">
          <cell r="K76">
            <v>5622.4</v>
          </cell>
        </row>
        <row r="77">
          <cell r="K77">
            <v>5987.69</v>
          </cell>
        </row>
        <row r="78">
          <cell r="K78">
            <v>2149</v>
          </cell>
        </row>
        <row r="79">
          <cell r="K79">
            <v>4625.6</v>
          </cell>
        </row>
        <row r="80">
          <cell r="K80">
            <v>4402.81</v>
          </cell>
        </row>
        <row r="81">
          <cell r="K81">
            <v>6100.44</v>
          </cell>
        </row>
        <row r="82">
          <cell r="K82">
            <v>5165.68</v>
          </cell>
        </row>
        <row r="83">
          <cell r="K83">
            <v>5983.19</v>
          </cell>
        </row>
        <row r="84">
          <cell r="K84">
            <v>4416.02</v>
          </cell>
        </row>
        <row r="85">
          <cell r="K85">
            <v>3760.72</v>
          </cell>
        </row>
        <row r="86">
          <cell r="K86">
            <v>3822.86</v>
          </cell>
        </row>
        <row r="87">
          <cell r="K87">
            <v>4605.96</v>
          </cell>
        </row>
        <row r="88">
          <cell r="K88">
            <v>401.6</v>
          </cell>
        </row>
        <row r="89">
          <cell r="K89">
            <v>427.69</v>
          </cell>
        </row>
        <row r="90">
          <cell r="K90">
            <v>215</v>
          </cell>
        </row>
        <row r="91">
          <cell r="K91">
            <v>261.76</v>
          </cell>
        </row>
        <row r="92">
          <cell r="K92">
            <v>234.05</v>
          </cell>
        </row>
        <row r="93">
          <cell r="K93">
            <v>462.31</v>
          </cell>
        </row>
        <row r="94">
          <cell r="K94">
            <v>291.05</v>
          </cell>
        </row>
        <row r="95">
          <cell r="K95">
            <v>331.72</v>
          </cell>
        </row>
        <row r="96">
          <cell r="K96">
            <v>270.91</v>
          </cell>
        </row>
        <row r="97">
          <cell r="K97">
            <v>666.15</v>
          </cell>
        </row>
        <row r="98">
          <cell r="K98">
            <v>217.71</v>
          </cell>
        </row>
        <row r="99">
          <cell r="K99">
            <v>257.04</v>
          </cell>
        </row>
        <row r="100">
          <cell r="K100">
            <v>23360</v>
          </cell>
        </row>
        <row r="101">
          <cell r="K101">
            <v>22800</v>
          </cell>
        </row>
        <row r="102">
          <cell r="K102">
            <v>25800</v>
          </cell>
        </row>
        <row r="103">
          <cell r="K103">
            <v>28020</v>
          </cell>
        </row>
        <row r="104">
          <cell r="K104">
            <v>28440</v>
          </cell>
        </row>
        <row r="105">
          <cell r="K105">
            <v>28840</v>
          </cell>
        </row>
        <row r="106">
          <cell r="K106">
            <v>29220</v>
          </cell>
        </row>
        <row r="107">
          <cell r="K107">
            <v>34040</v>
          </cell>
        </row>
        <row r="108">
          <cell r="K108">
            <v>32240</v>
          </cell>
        </row>
        <row r="109">
          <cell r="K109">
            <v>27860</v>
          </cell>
        </row>
        <row r="110">
          <cell r="K110">
            <v>23600</v>
          </cell>
        </row>
        <row r="111">
          <cell r="K111">
            <v>27420</v>
          </cell>
        </row>
        <row r="112">
          <cell r="K112">
            <v>24880</v>
          </cell>
        </row>
        <row r="113">
          <cell r="K113">
            <v>21600</v>
          </cell>
        </row>
        <row r="114">
          <cell r="K114">
            <v>25200</v>
          </cell>
        </row>
        <row r="115">
          <cell r="K115">
            <v>27280</v>
          </cell>
        </row>
        <row r="116">
          <cell r="K116">
            <v>28300</v>
          </cell>
        </row>
        <row r="117">
          <cell r="K117">
            <v>28200</v>
          </cell>
        </row>
        <row r="118">
          <cell r="K118">
            <v>29820</v>
          </cell>
        </row>
        <row r="119">
          <cell r="K119">
            <v>43600</v>
          </cell>
        </row>
        <row r="120">
          <cell r="K120">
            <v>26000</v>
          </cell>
        </row>
        <row r="121">
          <cell r="K121">
            <v>22720</v>
          </cell>
        </row>
        <row r="122">
          <cell r="K122">
            <v>23860</v>
          </cell>
        </row>
        <row r="123">
          <cell r="K123">
            <v>23240</v>
          </cell>
        </row>
        <row r="124">
          <cell r="K124">
            <v>2080</v>
          </cell>
        </row>
        <row r="125">
          <cell r="K125">
            <v>2240</v>
          </cell>
        </row>
        <row r="126">
          <cell r="K126">
            <v>2520</v>
          </cell>
        </row>
        <row r="127">
          <cell r="K127">
            <v>2920</v>
          </cell>
        </row>
        <row r="128">
          <cell r="K128">
            <v>2860</v>
          </cell>
        </row>
        <row r="129">
          <cell r="K129">
            <v>2240</v>
          </cell>
        </row>
        <row r="130">
          <cell r="K130">
            <v>3320</v>
          </cell>
        </row>
        <row r="131">
          <cell r="K131">
            <v>2480</v>
          </cell>
        </row>
        <row r="132">
          <cell r="K132">
            <v>2560</v>
          </cell>
        </row>
        <row r="133">
          <cell r="K133">
            <v>2840</v>
          </cell>
        </row>
        <row r="134">
          <cell r="K134">
            <v>2600</v>
          </cell>
        </row>
        <row r="135">
          <cell r="K135">
            <v>2680</v>
          </cell>
        </row>
        <row r="140">
          <cell r="K140">
            <v>4</v>
          </cell>
        </row>
        <row r="141">
          <cell r="K141">
            <v>4</v>
          </cell>
        </row>
        <row r="142">
          <cell r="K142">
            <v>4</v>
          </cell>
        </row>
        <row r="146">
          <cell r="K146">
            <v>4</v>
          </cell>
        </row>
        <row r="148">
          <cell r="K148">
            <v>4000</v>
          </cell>
        </row>
        <row r="149">
          <cell r="K149">
            <v>3200</v>
          </cell>
        </row>
        <row r="150">
          <cell r="K150">
            <v>4640</v>
          </cell>
        </row>
        <row r="151">
          <cell r="K151">
            <v>3760</v>
          </cell>
        </row>
        <row r="152">
          <cell r="K152">
            <v>3830</v>
          </cell>
        </row>
        <row r="153">
          <cell r="K153">
            <v>4640</v>
          </cell>
        </row>
        <row r="154">
          <cell r="K154">
            <v>3500</v>
          </cell>
        </row>
        <row r="155">
          <cell r="K155">
            <v>5720</v>
          </cell>
        </row>
        <row r="156">
          <cell r="K156">
            <v>3580</v>
          </cell>
        </row>
        <row r="157">
          <cell r="K157">
            <v>2360</v>
          </cell>
        </row>
        <row r="158">
          <cell r="K158">
            <v>4660</v>
          </cell>
        </row>
        <row r="159">
          <cell r="K159">
            <v>3340</v>
          </cell>
        </row>
        <row r="160">
          <cell r="K160">
            <v>6020</v>
          </cell>
        </row>
        <row r="161">
          <cell r="K161">
            <v>5660</v>
          </cell>
        </row>
        <row r="162">
          <cell r="K162">
            <v>6560</v>
          </cell>
        </row>
        <row r="163">
          <cell r="K163">
            <v>6760</v>
          </cell>
        </row>
        <row r="164">
          <cell r="K164">
            <v>6680</v>
          </cell>
        </row>
        <row r="165">
          <cell r="K165">
            <v>5580</v>
          </cell>
        </row>
        <row r="166">
          <cell r="K166">
            <v>7780</v>
          </cell>
        </row>
        <row r="167">
          <cell r="K167">
            <v>8180</v>
          </cell>
        </row>
        <row r="168">
          <cell r="K168">
            <v>7280</v>
          </cell>
        </row>
        <row r="169">
          <cell r="K169">
            <v>6220</v>
          </cell>
        </row>
        <row r="170">
          <cell r="K170">
            <v>6380</v>
          </cell>
        </row>
        <row r="171">
          <cell r="K171">
            <v>6960</v>
          </cell>
        </row>
      </sheetData>
      <sheetData sheetId="1">
        <row r="5">
          <cell r="H5">
            <v>1.95</v>
          </cell>
        </row>
        <row r="6">
          <cell r="H6">
            <v>1.89</v>
          </cell>
        </row>
        <row r="7">
          <cell r="H7">
            <v>1.95</v>
          </cell>
        </row>
        <row r="8">
          <cell r="H8">
            <v>1.04</v>
          </cell>
        </row>
        <row r="9">
          <cell r="H9">
            <v>2.05</v>
          </cell>
        </row>
        <row r="10">
          <cell r="H10">
            <v>1.7</v>
          </cell>
        </row>
        <row r="11">
          <cell r="H11">
            <v>3.14</v>
          </cell>
        </row>
        <row r="12">
          <cell r="H12">
            <v>2.71</v>
          </cell>
        </row>
        <row r="13">
          <cell r="H13">
            <v>1.54</v>
          </cell>
        </row>
        <row r="14">
          <cell r="H14">
            <v>1.45</v>
          </cell>
        </row>
        <row r="15">
          <cell r="H15">
            <v>1.64</v>
          </cell>
        </row>
        <row r="16">
          <cell r="H16">
            <v>0.5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1.7</v>
          </cell>
        </row>
        <row r="32">
          <cell r="H32">
            <v>2.08</v>
          </cell>
        </row>
        <row r="33">
          <cell r="H33">
            <v>2.34</v>
          </cell>
        </row>
        <row r="34">
          <cell r="H34">
            <v>1.82</v>
          </cell>
        </row>
        <row r="35">
          <cell r="H35">
            <v>1.9</v>
          </cell>
        </row>
        <row r="36">
          <cell r="H36">
            <v>2.92</v>
          </cell>
        </row>
        <row r="37">
          <cell r="H37">
            <v>2.08</v>
          </cell>
        </row>
        <row r="38">
          <cell r="H38">
            <v>3.38</v>
          </cell>
        </row>
        <row r="39">
          <cell r="H39">
            <v>2.28</v>
          </cell>
        </row>
        <row r="40">
          <cell r="H40">
            <v>0.98</v>
          </cell>
        </row>
        <row r="41">
          <cell r="H41">
            <v>2.88</v>
          </cell>
        </row>
        <row r="42">
          <cell r="H42">
            <v>1.48</v>
          </cell>
        </row>
        <row r="44">
          <cell r="H44">
            <v>2.24</v>
          </cell>
        </row>
        <row r="45">
          <cell r="H45">
            <v>2.24</v>
          </cell>
        </row>
        <row r="46">
          <cell r="H46">
            <v>2.24</v>
          </cell>
        </row>
        <row r="47">
          <cell r="H47">
            <v>8.2</v>
          </cell>
        </row>
        <row r="48">
          <cell r="H48">
            <v>4.48</v>
          </cell>
        </row>
        <row r="49">
          <cell r="H49">
            <v>4.48</v>
          </cell>
        </row>
        <row r="50">
          <cell r="H50">
            <v>4.48</v>
          </cell>
        </row>
        <row r="51">
          <cell r="H51">
            <v>4.48</v>
          </cell>
        </row>
        <row r="52">
          <cell r="H52">
            <v>4.48</v>
          </cell>
        </row>
        <row r="53">
          <cell r="H53">
            <v>3.98</v>
          </cell>
        </row>
        <row r="54">
          <cell r="H54">
            <v>4.48</v>
          </cell>
        </row>
        <row r="55">
          <cell r="H55">
            <v>4.48</v>
          </cell>
        </row>
        <row r="57">
          <cell r="H57">
            <v>15.7</v>
          </cell>
        </row>
        <row r="58">
          <cell r="H58">
            <v>11.12</v>
          </cell>
        </row>
        <row r="59">
          <cell r="H59">
            <v>17.1</v>
          </cell>
        </row>
        <row r="60">
          <cell r="H60">
            <v>18.16</v>
          </cell>
        </row>
        <row r="61">
          <cell r="H61">
            <v>14.98</v>
          </cell>
        </row>
        <row r="62">
          <cell r="H62">
            <v>22.93</v>
          </cell>
        </row>
        <row r="63">
          <cell r="H63">
            <v>25.11</v>
          </cell>
        </row>
        <row r="64">
          <cell r="H64">
            <v>27.58</v>
          </cell>
        </row>
        <row r="65">
          <cell r="H65">
            <v>19.94</v>
          </cell>
        </row>
        <row r="66">
          <cell r="H66">
            <v>20.72</v>
          </cell>
        </row>
        <row r="67">
          <cell r="H67">
            <v>13.64</v>
          </cell>
        </row>
        <row r="68">
          <cell r="H68">
            <v>15.18</v>
          </cell>
        </row>
        <row r="70">
          <cell r="H70">
            <v>7.98</v>
          </cell>
        </row>
        <row r="71">
          <cell r="H71">
            <v>16.44</v>
          </cell>
        </row>
        <row r="72">
          <cell r="H72">
            <v>10.26</v>
          </cell>
        </row>
        <row r="73">
          <cell r="H73">
            <v>18.06</v>
          </cell>
        </row>
        <row r="74">
          <cell r="H74">
            <v>19.54</v>
          </cell>
        </row>
        <row r="75">
          <cell r="H75">
            <v>16.92</v>
          </cell>
        </row>
        <row r="76">
          <cell r="H76">
            <v>15.96</v>
          </cell>
        </row>
        <row r="77">
          <cell r="H77">
            <v>11.18</v>
          </cell>
        </row>
        <row r="78">
          <cell r="H78">
            <v>8.66</v>
          </cell>
        </row>
        <row r="79">
          <cell r="H79">
            <v>19.02</v>
          </cell>
        </row>
        <row r="80">
          <cell r="H80">
            <v>0</v>
          </cell>
        </row>
        <row r="81">
          <cell r="H81">
            <v>9.02</v>
          </cell>
        </row>
      </sheetData>
      <sheetData sheetId="2">
        <row r="6">
          <cell r="H6">
            <v>442</v>
          </cell>
        </row>
        <row r="7">
          <cell r="H7">
            <v>449</v>
          </cell>
        </row>
        <row r="8">
          <cell r="H8">
            <v>468</v>
          </cell>
        </row>
        <row r="9">
          <cell r="H9">
            <v>580</v>
          </cell>
        </row>
        <row r="10">
          <cell r="H10">
            <v>531</v>
          </cell>
        </row>
        <row r="11">
          <cell r="H11">
            <v>504</v>
          </cell>
        </row>
        <row r="12">
          <cell r="H12">
            <v>654</v>
          </cell>
        </row>
        <row r="13">
          <cell r="H13">
            <v>513</v>
          </cell>
        </row>
        <row r="14">
          <cell r="H14">
            <v>472</v>
          </cell>
        </row>
        <row r="15">
          <cell r="H15">
            <v>613</v>
          </cell>
        </row>
        <row r="16">
          <cell r="H16">
            <v>413</v>
          </cell>
        </row>
        <row r="17">
          <cell r="H17">
            <v>459</v>
          </cell>
        </row>
      </sheetData>
      <sheetData sheetId="3">
        <row r="1">
          <cell r="G1" t="str">
            <v>RECOLLIDA SELECTIVA</v>
          </cell>
          <cell r="H1" t="str">
            <v>FRACCIÓ RESTA</v>
          </cell>
        </row>
        <row r="57">
          <cell r="G57" t="str">
            <v>RECOLLIDA SELECTIVA</v>
          </cell>
          <cell r="H57" t="str">
            <v>FRACCIÓ RESTA</v>
          </cell>
        </row>
        <row r="63">
          <cell r="G63">
            <v>49702.52</v>
          </cell>
          <cell r="H63">
            <v>28200</v>
          </cell>
        </row>
        <row r="67">
          <cell r="G67">
            <v>45297.46</v>
          </cell>
          <cell r="H67">
            <v>22720</v>
          </cell>
        </row>
        <row r="70">
          <cell r="G70">
            <v>575131.66</v>
          </cell>
          <cell r="H70">
            <v>324700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"/>
  <sheetViews>
    <sheetView tabSelected="1" zoomScale="75" zoomScaleNormal="75" zoomScalePageLayoutView="65" workbookViewId="0" topLeftCell="A1">
      <selection activeCell="D11" sqref="D11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4.140625" style="5" customWidth="1"/>
    <col min="4" max="6" width="15.140625" style="5" customWidth="1"/>
    <col min="7" max="7" width="10.28125" style="5" bestFit="1" customWidth="1"/>
    <col min="8" max="8" width="11.57421875" style="5" bestFit="1" customWidth="1"/>
    <col min="9" max="9" width="12.8515625" style="5" customWidth="1"/>
    <col min="10" max="10" width="7.57421875" style="5" customWidth="1"/>
    <col min="11" max="11" width="17.00390625" style="5" customWidth="1"/>
    <col min="12" max="12" width="15.57421875" style="5" customWidth="1"/>
    <col min="13" max="13" width="13.140625" style="5" customWidth="1"/>
    <col min="14" max="14" width="11.7109375" style="5" customWidth="1"/>
    <col min="15" max="15" width="7.28125" style="5" customWidth="1"/>
    <col min="16" max="16" width="16.57421875" style="2" customWidth="1"/>
    <col min="17" max="17" width="13.28125" style="5" customWidth="1"/>
    <col min="18" max="18" width="12.28125" style="5" customWidth="1"/>
    <col min="19" max="19" width="14.00390625" style="5" customWidth="1"/>
    <col min="20" max="20" width="13.421875" style="5" customWidth="1"/>
    <col min="21" max="21" width="3.8515625" style="2" customWidth="1"/>
    <col min="22" max="22" width="16.57421875" style="5" customWidth="1"/>
    <col min="23" max="23" width="13.8515625" style="5" customWidth="1"/>
    <col min="24" max="24" width="5.421875" style="2" customWidth="1"/>
    <col min="25" max="16384" width="25.7109375" style="2" customWidth="1"/>
  </cols>
  <sheetData>
    <row r="2" spans="1:6" ht="19.5" customHeight="1">
      <c r="A2" s="1"/>
      <c r="C2" s="3" t="s">
        <v>20</v>
      </c>
      <c r="D2" s="4"/>
      <c r="E2" s="4"/>
      <c r="F2" s="4"/>
    </row>
    <row r="3" spans="1:2" ht="19.5" customHeight="1">
      <c r="A3" s="6"/>
      <c r="B3" s="6"/>
    </row>
    <row r="4" ht="19.5" customHeight="1">
      <c r="C4" s="7" t="s">
        <v>28</v>
      </c>
    </row>
    <row r="5" spans="1:2" ht="19.5" customHeight="1" thickBot="1">
      <c r="A5" s="6"/>
      <c r="B5" s="6"/>
    </row>
    <row r="6" spans="1:23" ht="19.5" customHeight="1" thickBot="1">
      <c r="A6" s="6"/>
      <c r="B6" s="6"/>
      <c r="C6" s="100" t="s">
        <v>31</v>
      </c>
      <c r="D6" s="101"/>
      <c r="E6" s="101"/>
      <c r="F6" s="101"/>
      <c r="G6" s="101"/>
      <c r="H6" s="101"/>
      <c r="I6" s="102"/>
      <c r="K6" s="103" t="s">
        <v>32</v>
      </c>
      <c r="L6" s="104"/>
      <c r="M6" s="104"/>
      <c r="N6" s="105"/>
      <c r="O6" s="8"/>
      <c r="P6" s="106" t="s">
        <v>33</v>
      </c>
      <c r="Q6" s="107"/>
      <c r="R6" s="108"/>
      <c r="S6" s="8"/>
      <c r="T6" s="2"/>
      <c r="U6" s="5"/>
      <c r="W6" s="2"/>
    </row>
    <row r="7" spans="1:19" s="10" customFormat="1" ht="48.75" customHeight="1" thickBot="1">
      <c r="A7" s="9"/>
      <c r="C7" s="39" t="s">
        <v>11</v>
      </c>
      <c r="D7" s="37" t="s">
        <v>12</v>
      </c>
      <c r="E7" s="38" t="s">
        <v>21</v>
      </c>
      <c r="F7" s="38" t="s">
        <v>22</v>
      </c>
      <c r="G7" s="37" t="s">
        <v>18</v>
      </c>
      <c r="H7" s="37" t="s">
        <v>16</v>
      </c>
      <c r="I7" s="11" t="s">
        <v>14</v>
      </c>
      <c r="J7" s="12"/>
      <c r="K7" s="13" t="s">
        <v>11</v>
      </c>
      <c r="L7" s="40" t="s">
        <v>23</v>
      </c>
      <c r="M7" s="14" t="s">
        <v>13</v>
      </c>
      <c r="N7" s="15" t="s">
        <v>15</v>
      </c>
      <c r="O7" s="16"/>
      <c r="P7" s="17" t="s">
        <v>11</v>
      </c>
      <c r="Q7" s="18" t="s">
        <v>13</v>
      </c>
      <c r="R7" s="19" t="s">
        <v>15</v>
      </c>
      <c r="S7" s="20"/>
    </row>
    <row r="8" spans="1:23" ht="19.5" customHeight="1" thickBot="1">
      <c r="A8" s="21"/>
      <c r="O8" s="2"/>
      <c r="P8" s="5"/>
      <c r="S8" s="2"/>
      <c r="T8" s="2"/>
      <c r="V8" s="2"/>
      <c r="W8" s="2"/>
    </row>
    <row r="9" spans="1:23" ht="19.5" customHeight="1">
      <c r="A9" s="22" t="s">
        <v>0</v>
      </c>
      <c r="C9" s="61">
        <f>('[1]Hoja1'!K4)/1000</f>
        <v>1.3397000000000001</v>
      </c>
      <c r="D9" s="61">
        <f>('[1]Hoja1'!K16)/1000</f>
        <v>0</v>
      </c>
      <c r="E9" s="61">
        <f>('[1]Hoja1'!K148)/1000</f>
        <v>4</v>
      </c>
      <c r="F9" s="61">
        <f>('[1]Hoja1'!K124)/1000</f>
        <v>2.08</v>
      </c>
      <c r="G9" s="61">
        <f>('[1]Hoja1'!K28)/1000</f>
        <v>0</v>
      </c>
      <c r="H9" s="61">
        <f>('[1]Hoja1'!K40)/1000</f>
        <v>0</v>
      </c>
      <c r="I9" s="61">
        <f>SUM(C9:H9)</f>
        <v>7.419700000000001</v>
      </c>
      <c r="J9" s="62"/>
      <c r="K9" s="63">
        <f>('[1]Hoja1'!K52)/1000</f>
        <v>0.99303</v>
      </c>
      <c r="L9" s="63">
        <f>('[1]Hoja1'!K160)/1000</f>
        <v>6.02</v>
      </c>
      <c r="M9" s="64">
        <f>('[1]Hoja1'!K64)/1000</f>
        <v>0.30604000000000003</v>
      </c>
      <c r="N9" s="61">
        <f>SUM(K9:M9)</f>
        <v>7.31907</v>
      </c>
      <c r="O9" s="65"/>
      <c r="P9" s="61">
        <f>('[1]Hoja1'!K76)/1000</f>
        <v>5.6224</v>
      </c>
      <c r="Q9" s="64">
        <f>('[1]Hoja1'!K88)/1000</f>
        <v>0.4016</v>
      </c>
      <c r="R9" s="61">
        <f>SUM(P9:Q9)</f>
        <v>6.024</v>
      </c>
      <c r="S9" s="23"/>
      <c r="T9" s="2"/>
      <c r="V9" s="2"/>
      <c r="W9" s="2"/>
    </row>
    <row r="10" spans="1:23" ht="19.5" customHeight="1">
      <c r="A10" s="24" t="s">
        <v>1</v>
      </c>
      <c r="C10" s="61">
        <f>('[1]Hoja1'!K5)/1000</f>
        <v>0.87983</v>
      </c>
      <c r="D10" s="61">
        <f>('[1]Hoja1'!K17)/1000</f>
        <v>0</v>
      </c>
      <c r="E10" s="61">
        <f>('[1]Hoja1'!K149)/1000</f>
        <v>3.2</v>
      </c>
      <c r="F10" s="61">
        <f>('[1]Hoja1'!K125)/1000</f>
        <v>2.24</v>
      </c>
      <c r="G10" s="61">
        <f>('[1]Hoja1'!K29)/1000</f>
        <v>0</v>
      </c>
      <c r="H10" s="61">
        <f>('[1]Hoja1'!K41)/1000</f>
        <v>0</v>
      </c>
      <c r="I10" s="61">
        <f>SUM(C10:H10)</f>
        <v>6.3198300000000005</v>
      </c>
      <c r="J10" s="62"/>
      <c r="K10" s="63">
        <f>('[1]Hoja1'!K53)/1000</f>
        <v>0.85009</v>
      </c>
      <c r="L10" s="63">
        <f>('[1]Hoja1'!K161)/1000</f>
        <v>5.66</v>
      </c>
      <c r="M10" s="64">
        <f>'[1]Hoja1'!K65/1000</f>
        <v>0.19252</v>
      </c>
      <c r="N10" s="61">
        <f>SUM(K10:M10)</f>
        <v>6.70261</v>
      </c>
      <c r="O10" s="65"/>
      <c r="P10" s="61">
        <f>('[1]Hoja1'!K77)/1000</f>
        <v>5.98769</v>
      </c>
      <c r="Q10" s="64">
        <f>('[1]Hoja1'!K89)/1000</f>
        <v>0.42769</v>
      </c>
      <c r="R10" s="61">
        <f>SUM(P10:Q10)</f>
        <v>6.41538</v>
      </c>
      <c r="S10" s="23"/>
      <c r="T10" s="2"/>
      <c r="V10" s="2"/>
      <c r="W10" s="2"/>
    </row>
    <row r="11" spans="1:23" ht="19.5" customHeight="1">
      <c r="A11" s="24" t="s">
        <v>2</v>
      </c>
      <c r="C11" s="61">
        <f>('[1]Hoja1'!K6)/1000</f>
        <v>1.3044</v>
      </c>
      <c r="D11" s="61">
        <f>('[1]Hoja1'!K18)/1000</f>
        <v>0</v>
      </c>
      <c r="E11" s="61">
        <f>('[1]Hoja1'!K150)/1000</f>
        <v>4.64</v>
      </c>
      <c r="F11" s="61">
        <f>('[1]Hoja1'!K126)/1000</f>
        <v>2.52</v>
      </c>
      <c r="G11" s="61">
        <f>('[1]Hoja1'!K30)/1000</f>
        <v>0</v>
      </c>
      <c r="H11" s="61">
        <f>('[1]Hoja1'!K42)/1000</f>
        <v>0</v>
      </c>
      <c r="I11" s="61">
        <f>SUM(C11:H11)</f>
        <v>8.4644</v>
      </c>
      <c r="J11" s="62"/>
      <c r="K11" s="63">
        <f>('[1]Hoja1'!K54)/1000</f>
        <v>0.7615599999999999</v>
      </c>
      <c r="L11" s="63">
        <f>('[1]Hoja1'!K162)/1000</f>
        <v>6.56</v>
      </c>
      <c r="M11" s="64">
        <f>'[1]Hoja1'!K66/1000</f>
        <v>0.19038999999999998</v>
      </c>
      <c r="N11" s="61">
        <f>SUM(K11:M11)</f>
        <v>7.51195</v>
      </c>
      <c r="O11" s="65"/>
      <c r="P11" s="61">
        <f>('[1]Hoja1'!K78)/1000</f>
        <v>2.149</v>
      </c>
      <c r="Q11" s="64">
        <f>('[1]Hoja1'!K90)/1000</f>
        <v>0.215</v>
      </c>
      <c r="R11" s="61">
        <f>SUM(P11:Q11)</f>
        <v>2.364</v>
      </c>
      <c r="S11" s="23"/>
      <c r="T11" s="2"/>
      <c r="V11" s="2"/>
      <c r="W11" s="2"/>
    </row>
    <row r="12" spans="1:23" ht="19.5" customHeight="1">
      <c r="A12" s="24" t="s">
        <v>3</v>
      </c>
      <c r="C12" s="61">
        <f>('[1]Hoja1'!K7)/1000</f>
        <v>1.0061</v>
      </c>
      <c r="D12" s="61">
        <f>('[1]Hoja1'!K19)/1000</f>
        <v>0</v>
      </c>
      <c r="E12" s="61">
        <f>('[1]Hoja1'!K151)/1000</f>
        <v>3.76</v>
      </c>
      <c r="F12" s="61">
        <f>('[1]Hoja1'!K127)/1000</f>
        <v>2.92</v>
      </c>
      <c r="G12" s="61">
        <f>('[1]Hoja1'!K31)/1000</f>
        <v>0</v>
      </c>
      <c r="H12" s="61">
        <f>('[1]Hoja1'!K43)/1000</f>
        <v>0</v>
      </c>
      <c r="I12" s="61">
        <f>SUM(C12:H12)</f>
        <v>7.6861</v>
      </c>
      <c r="J12" s="62"/>
      <c r="K12" s="63">
        <f>('[1]Hoja1'!K55)/1000</f>
        <v>0.70059</v>
      </c>
      <c r="L12" s="63">
        <f>('[1]Hoja1'!K163)/1000</f>
        <v>6.76</v>
      </c>
      <c r="M12" s="64">
        <f>'[1]Hoja1'!K67/1000</f>
        <v>0.17515</v>
      </c>
      <c r="N12" s="61">
        <f>SUM(K12:M12)</f>
        <v>7.63574</v>
      </c>
      <c r="O12" s="65"/>
      <c r="P12" s="61">
        <f>('[1]Hoja1'!K79)/1000</f>
        <v>4.6256</v>
      </c>
      <c r="Q12" s="64">
        <f>('[1]Hoja1'!K91)/1000</f>
        <v>0.26176</v>
      </c>
      <c r="R12" s="61">
        <f>SUM(P12:Q12)</f>
        <v>4.88736</v>
      </c>
      <c r="S12" s="23"/>
      <c r="T12" s="2"/>
      <c r="V12" s="2"/>
      <c r="W12" s="2"/>
    </row>
    <row r="13" spans="1:23" ht="19.5" customHeight="1">
      <c r="A13" s="24" t="s">
        <v>4</v>
      </c>
      <c r="C13" s="61">
        <f>('[1]Hoja1'!K8)/1000</f>
        <v>0.98826</v>
      </c>
      <c r="D13" s="61">
        <f>('[1]Hoja1'!K20)/1000</f>
        <v>0</v>
      </c>
      <c r="E13" s="61">
        <f>('[1]Hoja1'!K152)/1000</f>
        <v>3.83</v>
      </c>
      <c r="F13" s="61">
        <f>('[1]Hoja1'!K128)/1000</f>
        <v>2.86</v>
      </c>
      <c r="G13" s="61">
        <f>('[1]Hoja1'!K32)/1000</f>
        <v>0</v>
      </c>
      <c r="H13" s="61">
        <f>('[1]Hoja1'!K44)/1000</f>
        <v>0</v>
      </c>
      <c r="I13" s="61">
        <f>SUM(C13:H13)</f>
        <v>7.67826</v>
      </c>
      <c r="J13" s="62"/>
      <c r="K13" s="63">
        <f>('[1]Hoja1'!K56)/1000</f>
        <v>0.72176</v>
      </c>
      <c r="L13" s="63">
        <f>('[1]Hoja1'!K164)/1000</f>
        <v>6.68</v>
      </c>
      <c r="M13" s="64">
        <f>'[1]Hoja1'!K68/1000</f>
        <v>0.08598</v>
      </c>
      <c r="N13" s="61">
        <f>SUM(K13:M13)</f>
        <v>7.48774</v>
      </c>
      <c r="O13" s="65"/>
      <c r="P13" s="61">
        <f>('[1]Hoja1'!K80)/1000</f>
        <v>4.402810000000001</v>
      </c>
      <c r="Q13" s="64">
        <f>('[1]Hoja1'!K92)/1000</f>
        <v>0.23405</v>
      </c>
      <c r="R13" s="61">
        <f>SUM(P13:Q13)</f>
        <v>4.63686</v>
      </c>
      <c r="S13" s="23"/>
      <c r="T13" s="2"/>
      <c r="V13" s="2"/>
      <c r="W13" s="2"/>
    </row>
    <row r="14" spans="1:23" ht="19.5" customHeight="1">
      <c r="A14" s="24" t="s">
        <v>5</v>
      </c>
      <c r="C14" s="61">
        <f>('[1]Hoja1'!K9)/1000</f>
        <v>0.8592799999999999</v>
      </c>
      <c r="D14" s="61">
        <f>('[1]Hoja1'!K21)/1000</f>
        <v>0</v>
      </c>
      <c r="E14" s="61">
        <f>('[1]Hoja1'!K153)/1000</f>
        <v>4.64</v>
      </c>
      <c r="F14" s="61">
        <f>('[1]Hoja1'!K129)/1000</f>
        <v>2.24</v>
      </c>
      <c r="G14" s="61">
        <f>('[1]Hoja1'!K33)/1000</f>
        <v>0</v>
      </c>
      <c r="H14" s="61">
        <f>('[1]Hoja1'!K45)/1000</f>
        <v>0</v>
      </c>
      <c r="I14" s="61">
        <f aca="true" t="shared" si="0" ref="I14:I20">SUM(C14:H14)</f>
        <v>7.73928</v>
      </c>
      <c r="J14" s="62"/>
      <c r="K14" s="63">
        <f>('[1]Hoja1'!K57)/1000</f>
        <v>0.80959</v>
      </c>
      <c r="L14" s="63">
        <f>('[1]Hoja1'!K165)/1000</f>
        <v>5.58</v>
      </c>
      <c r="M14" s="61">
        <f>'[1]Hoja1'!K69/1000</f>
        <v>0.1709</v>
      </c>
      <c r="N14" s="61">
        <f aca="true" t="shared" si="1" ref="N14:N20">SUM(K14:M14)</f>
        <v>6.56049</v>
      </c>
      <c r="O14" s="65"/>
      <c r="P14" s="61">
        <f>('[1]Hoja1'!K81)/1000</f>
        <v>6.10044</v>
      </c>
      <c r="Q14" s="64">
        <f>('[1]Hoja1'!K93)/1000</f>
        <v>0.46231</v>
      </c>
      <c r="R14" s="61">
        <f aca="true" t="shared" si="2" ref="R14:R20">SUM(P14:Q14)</f>
        <v>6.562749999999999</v>
      </c>
      <c r="S14" s="23"/>
      <c r="T14" s="2"/>
      <c r="V14" s="2"/>
      <c r="W14" s="2"/>
    </row>
    <row r="15" spans="1:23" ht="19.5" customHeight="1">
      <c r="A15" s="24" t="s">
        <v>6</v>
      </c>
      <c r="C15" s="61">
        <f>('[1]Hoja1'!K10)/1000</f>
        <v>1.19362</v>
      </c>
      <c r="D15" s="61">
        <f>('[1]Hoja1'!K22)/1000</f>
        <v>0</v>
      </c>
      <c r="E15" s="61">
        <f>('[1]Hoja1'!K154)/1000</f>
        <v>3.5</v>
      </c>
      <c r="F15" s="61">
        <f>('[1]Hoja1'!K130)/1000</f>
        <v>3.32</v>
      </c>
      <c r="G15" s="61">
        <f>('[1]Hoja1'!K34)/1000</f>
        <v>0</v>
      </c>
      <c r="H15" s="61">
        <f>('[1]Hoja1'!K46)/1000</f>
        <v>0</v>
      </c>
      <c r="I15" s="61">
        <f t="shared" si="0"/>
        <v>8.01362</v>
      </c>
      <c r="J15" s="62"/>
      <c r="K15" s="63">
        <f>('[1]Hoja1'!K58)/1000</f>
        <v>1.05766</v>
      </c>
      <c r="L15" s="63">
        <f>('[1]Hoja1'!K166)/1000</f>
        <v>7.78</v>
      </c>
      <c r="M15" s="61">
        <f>'[1]Hoja1'!K70/1000</f>
        <v>0.04154</v>
      </c>
      <c r="N15" s="61">
        <f t="shared" si="1"/>
        <v>8.879199999999999</v>
      </c>
      <c r="O15" s="65"/>
      <c r="P15" s="61">
        <f>('[1]Hoja1'!K82)/1000</f>
        <v>5.16568</v>
      </c>
      <c r="Q15" s="64">
        <f>('[1]Hoja1'!K94)/1000</f>
        <v>0.29105000000000003</v>
      </c>
      <c r="R15" s="61">
        <f t="shared" si="2"/>
        <v>5.45673</v>
      </c>
      <c r="S15" s="23"/>
      <c r="T15" s="2"/>
      <c r="V15" s="2"/>
      <c r="W15" s="2"/>
    </row>
    <row r="16" spans="1:23" ht="19.5" customHeight="1">
      <c r="A16" s="24" t="s">
        <v>7</v>
      </c>
      <c r="C16" s="61">
        <f>('[1]Hoja1'!K11)/1000</f>
        <v>1.11968</v>
      </c>
      <c r="D16" s="61">
        <f>('[1]Hoja1'!K23)/1000</f>
        <v>0</v>
      </c>
      <c r="E16" s="61">
        <f>('[1]Hoja1'!K155)/1000</f>
        <v>5.72</v>
      </c>
      <c r="F16" s="61">
        <f>('[1]Hoja1'!K131)/1000</f>
        <v>2.48</v>
      </c>
      <c r="G16" s="61">
        <f>('[1]Hoja1'!K35)/1000</f>
        <v>0</v>
      </c>
      <c r="H16" s="61">
        <f>('[1]Hoja1'!K47)/1000</f>
        <v>0</v>
      </c>
      <c r="I16" s="61">
        <f t="shared" si="0"/>
        <v>9.31968</v>
      </c>
      <c r="J16" s="62"/>
      <c r="K16" s="63">
        <f>('[1]Hoja1'!K59)/1000</f>
        <v>1.0341500000000001</v>
      </c>
      <c r="L16" s="63">
        <f>('[1]Hoja1'!K167)/1000</f>
        <v>8.18</v>
      </c>
      <c r="M16" s="61">
        <f>'[1]Hoja1'!K71/1000</f>
        <v>0.15913</v>
      </c>
      <c r="N16" s="61">
        <f t="shared" si="1"/>
        <v>9.37328</v>
      </c>
      <c r="O16" s="65"/>
      <c r="P16" s="61">
        <f>('[1]Hoja1'!K83)/1000</f>
        <v>5.98319</v>
      </c>
      <c r="Q16" s="64">
        <f>('[1]Hoja1'!K95)/1000</f>
        <v>0.33172</v>
      </c>
      <c r="R16" s="61">
        <f t="shared" si="2"/>
        <v>6.314909999999999</v>
      </c>
      <c r="S16" s="23"/>
      <c r="T16" s="2"/>
      <c r="V16" s="2"/>
      <c r="W16" s="2"/>
    </row>
    <row r="17" spans="1:23" ht="19.5" customHeight="1">
      <c r="A17" s="24" t="s">
        <v>19</v>
      </c>
      <c r="C17" s="61">
        <f>('[1]Hoja1'!K12)/1000</f>
        <v>0.7204299999999999</v>
      </c>
      <c r="D17" s="61">
        <f>('[1]Hoja1'!K24)/1000</f>
        <v>0</v>
      </c>
      <c r="E17" s="61">
        <f>('[1]Hoja1'!K156)/1000</f>
        <v>3.58</v>
      </c>
      <c r="F17" s="61">
        <f>('[1]Hoja1'!K132)/1000</f>
        <v>2.56</v>
      </c>
      <c r="G17" s="61">
        <f>('[1]Hoja1'!K36)/1000</f>
        <v>0</v>
      </c>
      <c r="H17" s="61">
        <f>('[1]Hoja1'!K48)/1000</f>
        <v>0</v>
      </c>
      <c r="I17" s="61">
        <f t="shared" si="0"/>
        <v>6.860430000000001</v>
      </c>
      <c r="J17" s="62"/>
      <c r="K17" s="63">
        <f>('[1]Hoja1'!K60)/1000</f>
        <v>0.98853</v>
      </c>
      <c r="L17" s="63">
        <f>('[1]Hoja1'!K168)/1000</f>
        <v>7.28</v>
      </c>
      <c r="M17" s="61">
        <f>'[1]Hoja1'!K72/1000</f>
        <v>0.18193</v>
      </c>
      <c r="N17" s="61">
        <f t="shared" si="1"/>
        <v>8.45046</v>
      </c>
      <c r="O17" s="65"/>
      <c r="P17" s="61">
        <f>('[1]Hoja1'!K84)/1000</f>
        <v>4.4160200000000005</v>
      </c>
      <c r="Q17" s="64">
        <f>('[1]Hoja1'!K96)/1000</f>
        <v>0.27091000000000004</v>
      </c>
      <c r="R17" s="61">
        <f t="shared" si="2"/>
        <v>4.68693</v>
      </c>
      <c r="S17" s="23"/>
      <c r="T17" s="2"/>
      <c r="V17" s="2"/>
      <c r="W17" s="2"/>
    </row>
    <row r="18" spans="1:23" ht="19.5" customHeight="1">
      <c r="A18" s="24" t="s">
        <v>8</v>
      </c>
      <c r="C18" s="61">
        <f>('[1]Hoja1'!K13)/1000</f>
        <v>0.79604</v>
      </c>
      <c r="D18" s="61">
        <f>('[1]Hoja1'!K25)/1000</f>
        <v>0</v>
      </c>
      <c r="E18" s="61">
        <f>('[1]Hoja1'!K157)/1000</f>
        <v>2.36</v>
      </c>
      <c r="F18" s="61">
        <f>('[1]Hoja1'!K133)/1000</f>
        <v>2.84</v>
      </c>
      <c r="G18" s="61">
        <f>('[1]Hoja1'!K37)/1000</f>
        <v>0</v>
      </c>
      <c r="H18" s="61">
        <f>('[1]Hoja1'!K49)/1000</f>
        <v>0</v>
      </c>
      <c r="I18" s="61">
        <f t="shared" si="0"/>
        <v>5.99604</v>
      </c>
      <c r="J18" s="62"/>
      <c r="K18" s="63">
        <f>('[1]Hoja1'!K61)/1000</f>
        <v>0.6767799999999999</v>
      </c>
      <c r="L18" s="63">
        <f>('[1]Hoja1'!K169)/1000</f>
        <v>6.22</v>
      </c>
      <c r="M18" s="61">
        <f>'[1]Hoja1'!K73/1000</f>
        <v>0.11777</v>
      </c>
      <c r="N18" s="61">
        <f t="shared" si="1"/>
        <v>7.01455</v>
      </c>
      <c r="O18" s="65"/>
      <c r="P18" s="61">
        <f>('[1]Hoja1'!K85)/1000</f>
        <v>3.7607199999999996</v>
      </c>
      <c r="Q18" s="64">
        <f>('[1]Hoja1'!K97)/1000</f>
        <v>0.66615</v>
      </c>
      <c r="R18" s="61">
        <f t="shared" si="2"/>
        <v>4.426869999999999</v>
      </c>
      <c r="S18" s="23"/>
      <c r="T18" s="2"/>
      <c r="V18" s="2"/>
      <c r="W18" s="2"/>
    </row>
    <row r="19" spans="1:23" ht="19.5" customHeight="1">
      <c r="A19" s="24" t="s">
        <v>9</v>
      </c>
      <c r="C19" s="61">
        <f>('[1]Hoja1'!K14)/1000</f>
        <v>0.89006</v>
      </c>
      <c r="D19" s="61">
        <f>('[1]Hoja1'!K26)/1000</f>
        <v>0</v>
      </c>
      <c r="E19" s="61">
        <f>('[1]Hoja1'!K158)/1000</f>
        <v>4.66</v>
      </c>
      <c r="F19" s="61">
        <f>('[1]Hoja1'!K134)/1000</f>
        <v>2.6</v>
      </c>
      <c r="G19" s="61">
        <f>('[1]Hoja1'!K38)/1000</f>
        <v>0</v>
      </c>
      <c r="H19" s="61">
        <f>('[1]Hoja1'!K50)/1000</f>
        <v>0</v>
      </c>
      <c r="I19" s="61">
        <f t="shared" si="0"/>
        <v>8.15006</v>
      </c>
      <c r="J19" s="62"/>
      <c r="K19" s="63">
        <f>('[1]Hoja1'!K62)/1000</f>
        <v>0.5330199999999999</v>
      </c>
      <c r="L19" s="63">
        <f>('[1]Hoja1'!K170)/1000</f>
        <v>6.38</v>
      </c>
      <c r="M19" s="61">
        <f>'[1]Hoja1'!K74/1000</f>
        <v>0.14917</v>
      </c>
      <c r="N19" s="61">
        <f t="shared" si="1"/>
        <v>7.062189999999999</v>
      </c>
      <c r="O19" s="65"/>
      <c r="P19" s="61">
        <f>('[1]Hoja1'!K86)/1000</f>
        <v>3.82286</v>
      </c>
      <c r="Q19" s="64">
        <f>('[1]Hoja1'!K98)/1000</f>
        <v>0.21771000000000001</v>
      </c>
      <c r="R19" s="61">
        <f t="shared" si="2"/>
        <v>4.04057</v>
      </c>
      <c r="S19" s="23"/>
      <c r="T19" s="2"/>
      <c r="V19" s="2"/>
      <c r="W19" s="2"/>
    </row>
    <row r="20" spans="1:23" ht="19.5" customHeight="1" thickBot="1">
      <c r="A20" s="25" t="s">
        <v>10</v>
      </c>
      <c r="C20" s="61">
        <f>('[1]Hoja1'!K15)/1000</f>
        <v>1.25776</v>
      </c>
      <c r="D20" s="61">
        <f>('[1]Hoja1'!K27)/1000</f>
        <v>0</v>
      </c>
      <c r="E20" s="61">
        <f>('[1]Hoja1'!K159)/1000</f>
        <v>3.34</v>
      </c>
      <c r="F20" s="61">
        <f>('[1]Hoja1'!K135)/1000</f>
        <v>2.68</v>
      </c>
      <c r="G20" s="61">
        <f>('[1]Hoja1'!K39)/1000</f>
        <v>0</v>
      </c>
      <c r="H20" s="61">
        <f>('[1]Hoja1'!K51)/1000</f>
        <v>0</v>
      </c>
      <c r="I20" s="61">
        <f t="shared" si="0"/>
        <v>7.277760000000001</v>
      </c>
      <c r="J20" s="62"/>
      <c r="K20" s="63">
        <f>('[1]Hoja1'!K63)/1000</f>
        <v>0.7438899999999999</v>
      </c>
      <c r="L20" s="63">
        <f>('[1]Hoja1'!K171)/1000</f>
        <v>6.96</v>
      </c>
      <c r="M20" s="61">
        <f>'[1]Hoja1'!K75/1000</f>
        <v>0.18597</v>
      </c>
      <c r="N20" s="61">
        <f t="shared" si="1"/>
        <v>7.88986</v>
      </c>
      <c r="O20" s="65"/>
      <c r="P20" s="61">
        <f>('[1]Hoja1'!K87)/1000</f>
        <v>4.60596</v>
      </c>
      <c r="Q20" s="64">
        <f>('[1]Hoja1'!K99)/1000</f>
        <v>0.25704000000000005</v>
      </c>
      <c r="R20" s="61">
        <f t="shared" si="2"/>
        <v>4.8629999999999995</v>
      </c>
      <c r="S20" s="23"/>
      <c r="T20" s="2"/>
      <c r="V20" s="2"/>
      <c r="W20" s="2"/>
    </row>
    <row r="21" spans="3:23" ht="19.5" customHeight="1" thickBot="1">
      <c r="C21" s="66"/>
      <c r="D21" s="66"/>
      <c r="E21" s="66"/>
      <c r="F21" s="66"/>
      <c r="G21" s="66"/>
      <c r="H21" s="66"/>
      <c r="I21" s="66"/>
      <c r="J21" s="66"/>
      <c r="K21" s="67"/>
      <c r="L21" s="67"/>
      <c r="M21" s="67"/>
      <c r="N21" s="67"/>
      <c r="O21" s="68"/>
      <c r="P21" s="67"/>
      <c r="Q21" s="67"/>
      <c r="R21" s="67"/>
      <c r="S21" s="26"/>
      <c r="T21" s="2"/>
      <c r="V21" s="2"/>
      <c r="W21" s="2"/>
    </row>
    <row r="22" spans="1:19" s="28" customFormat="1" ht="19.5" customHeight="1" thickBot="1">
      <c r="A22" s="27" t="s">
        <v>15</v>
      </c>
      <c r="C22" s="69">
        <f aca="true" t="shared" si="3" ref="C22:H22">SUM(C9:C20)</f>
        <v>12.35516</v>
      </c>
      <c r="D22" s="69">
        <f t="shared" si="3"/>
        <v>0</v>
      </c>
      <c r="E22" s="69">
        <f t="shared" si="3"/>
        <v>47.230000000000004</v>
      </c>
      <c r="F22" s="69">
        <f t="shared" si="3"/>
        <v>31.34</v>
      </c>
      <c r="G22" s="69">
        <f t="shared" si="3"/>
        <v>0</v>
      </c>
      <c r="H22" s="69">
        <f t="shared" si="3"/>
        <v>0</v>
      </c>
      <c r="I22" s="69">
        <f>SUM(C22:H22)</f>
        <v>90.92516</v>
      </c>
      <c r="J22" s="70"/>
      <c r="K22" s="71">
        <f>SUM(K9:K20)</f>
        <v>9.870650000000001</v>
      </c>
      <c r="L22" s="71">
        <f>SUM(L9:L20)</f>
        <v>80.05999999999999</v>
      </c>
      <c r="M22" s="72">
        <f>SUM(M9:M20)</f>
        <v>1.9564899999999998</v>
      </c>
      <c r="N22" s="72">
        <f>SUM(K22:M22)</f>
        <v>91.88713999999999</v>
      </c>
      <c r="O22" s="73"/>
      <c r="P22" s="74">
        <f>SUM(P9:P20)</f>
        <v>56.64237</v>
      </c>
      <c r="Q22" s="74">
        <f>SUM(Q9:Q20)</f>
        <v>4.03699</v>
      </c>
      <c r="R22" s="74">
        <f>SUM(P22:Q22)</f>
        <v>60.67936</v>
      </c>
      <c r="S22" s="29"/>
    </row>
    <row r="23" spans="1:23" s="31" customFormat="1" ht="19.5" customHeight="1">
      <c r="A23" s="30"/>
      <c r="C23" s="32" t="s">
        <v>17</v>
      </c>
      <c r="D23" s="33"/>
      <c r="E23" s="33"/>
      <c r="F23" s="33"/>
      <c r="G23" s="33"/>
      <c r="H23" s="33"/>
      <c r="I23" s="33"/>
      <c r="J23" s="34"/>
      <c r="K23" s="33"/>
      <c r="L23" s="33"/>
      <c r="M23" s="33"/>
      <c r="N23" s="33"/>
      <c r="O23" s="33"/>
      <c r="P23" s="30"/>
      <c r="Q23" s="33"/>
      <c r="R23" s="33"/>
      <c r="S23" s="33"/>
      <c r="T23" s="33"/>
      <c r="U23" s="30"/>
      <c r="V23" s="34"/>
      <c r="W23" s="34"/>
    </row>
    <row r="27" ht="20.25" customHeight="1"/>
  </sheetData>
  <sheetProtection password="DEEB" sheet="1" objects="1"/>
  <mergeCells count="3">
    <mergeCell ref="C6:I6"/>
    <mergeCell ref="K6:N6"/>
    <mergeCell ref="P6:R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zoomScale="75" zoomScaleNormal="75" workbookViewId="0" topLeftCell="A1">
      <selection activeCell="V16" sqref="V16"/>
    </sheetView>
  </sheetViews>
  <sheetFormatPr defaultColWidth="11.421875" defaultRowHeight="15"/>
  <cols>
    <col min="1" max="1" width="21.140625" style="36" customWidth="1"/>
    <col min="2" max="2" width="7.8515625" style="36" customWidth="1"/>
    <col min="3" max="3" width="15.57421875" style="36" customWidth="1"/>
    <col min="4" max="4" width="7.28125" style="36" customWidth="1"/>
    <col min="5" max="5" width="13.8515625" style="36" customWidth="1"/>
    <col min="6" max="6" width="5.7109375" style="36" customWidth="1"/>
    <col min="7" max="7" width="14.7109375" style="36" customWidth="1"/>
    <col min="8" max="8" width="4.8515625" style="36" customWidth="1"/>
    <col min="9" max="9" width="14.57421875" style="36" customWidth="1"/>
    <col min="10" max="16384" width="11.421875" style="36" customWidth="1"/>
  </cols>
  <sheetData>
    <row r="1" spans="1:18" s="2" customFormat="1" ht="19.5" customHeight="1">
      <c r="A1" s="35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2" customFormat="1" ht="19.5" customHeight="1">
      <c r="A2" s="1"/>
      <c r="C2" s="3" t="s">
        <v>20</v>
      </c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2" customFormat="1" ht="19.5" customHeight="1">
      <c r="A3" s="6"/>
      <c r="B3" s="6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2" customFormat="1" ht="19.5" customHeight="1">
      <c r="A4" s="6"/>
      <c r="B4" s="6"/>
      <c r="C4" s="41" t="s">
        <v>29</v>
      </c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7" ht="33" customHeight="1" thickBot="1">
      <c r="A6" s="9"/>
      <c r="C6" s="42" t="s">
        <v>34</v>
      </c>
      <c r="E6" s="60" t="s">
        <v>35</v>
      </c>
      <c r="G6" s="58" t="s">
        <v>24</v>
      </c>
    </row>
    <row r="7" spans="1:7" ht="15.75" thickBot="1">
      <c r="A7" s="21"/>
      <c r="C7" s="5"/>
      <c r="E7" s="5"/>
      <c r="G7" s="5"/>
    </row>
    <row r="8" spans="1:7" ht="19.5" customHeight="1">
      <c r="A8" s="22" t="s">
        <v>0</v>
      </c>
      <c r="C8" s="75">
        <f>('[1]Hoja1'!K100)/1000</f>
        <v>23.36</v>
      </c>
      <c r="D8" s="76"/>
      <c r="E8" s="75">
        <f>('[1]Hoja1'!K112)/1000</f>
        <v>24.88</v>
      </c>
      <c r="G8" s="45">
        <v>4</v>
      </c>
    </row>
    <row r="9" spans="1:7" ht="19.5" customHeight="1">
      <c r="A9" s="24" t="s">
        <v>1</v>
      </c>
      <c r="C9" s="77">
        <f>('[1]Hoja1'!K101)/1000</f>
        <v>22.8</v>
      </c>
      <c r="D9" s="76"/>
      <c r="E9" s="77">
        <f>('[1]Hoja1'!K113)/1000</f>
        <v>21.6</v>
      </c>
      <c r="G9" s="43">
        <v>4</v>
      </c>
    </row>
    <row r="10" spans="1:7" ht="19.5" customHeight="1">
      <c r="A10" s="24" t="s">
        <v>2</v>
      </c>
      <c r="C10" s="77">
        <f>('[1]Hoja1'!K102)/1000</f>
        <v>25.8</v>
      </c>
      <c r="D10" s="76"/>
      <c r="E10" s="77">
        <f>('[1]Hoja1'!K114)/1000</f>
        <v>25.2</v>
      </c>
      <c r="G10" s="43">
        <v>4</v>
      </c>
    </row>
    <row r="11" spans="1:7" ht="19.5" customHeight="1">
      <c r="A11" s="24" t="s">
        <v>3</v>
      </c>
      <c r="C11" s="77">
        <f>('[1]Hoja1'!K103)/1000</f>
        <v>28.02</v>
      </c>
      <c r="D11" s="76"/>
      <c r="E11" s="77">
        <f>('[1]Hoja1'!K115)/1000</f>
        <v>27.28</v>
      </c>
      <c r="G11" s="43">
        <v>4</v>
      </c>
    </row>
    <row r="12" spans="1:7" ht="19.5" customHeight="1">
      <c r="A12" s="24" t="s">
        <v>4</v>
      </c>
      <c r="C12" s="77">
        <f>('[1]Hoja1'!K104)/1000</f>
        <v>28.44</v>
      </c>
      <c r="D12" s="76"/>
      <c r="E12" s="77">
        <f>('[1]Hoja1'!K116)/1000</f>
        <v>28.3</v>
      </c>
      <c r="G12" s="43">
        <f>'[1]Hoja1'!K140</f>
        <v>4</v>
      </c>
    </row>
    <row r="13" spans="1:7" ht="19.5" customHeight="1">
      <c r="A13" s="24" t="s">
        <v>5</v>
      </c>
      <c r="C13" s="77">
        <f>('[1]Hoja1'!K105)/1000</f>
        <v>28.84</v>
      </c>
      <c r="D13" s="76"/>
      <c r="E13" s="77">
        <f>('[1]Hoja1'!K117)/1000</f>
        <v>28.2</v>
      </c>
      <c r="G13" s="43">
        <f>'[1]Hoja1'!K141</f>
        <v>4</v>
      </c>
    </row>
    <row r="14" spans="1:7" ht="19.5" customHeight="1">
      <c r="A14" s="24" t="s">
        <v>6</v>
      </c>
      <c r="C14" s="77">
        <f>('[1]Hoja1'!K106)/1000</f>
        <v>29.22</v>
      </c>
      <c r="D14" s="76"/>
      <c r="E14" s="77">
        <f>('[1]Hoja1'!K118)/1000</f>
        <v>29.82</v>
      </c>
      <c r="G14" s="43">
        <f>'[1]Hoja1'!K142</f>
        <v>4</v>
      </c>
    </row>
    <row r="15" spans="1:7" ht="19.5" customHeight="1">
      <c r="A15" s="24" t="s">
        <v>7</v>
      </c>
      <c r="C15" s="77">
        <f>('[1]Hoja1'!K107)/1000</f>
        <v>34.04</v>
      </c>
      <c r="D15" s="76"/>
      <c r="E15" s="77">
        <f>('[1]Hoja1'!K119)/1000</f>
        <v>43.6</v>
      </c>
      <c r="G15" s="43">
        <f>'[1]Hoja1'!K143</f>
        <v>0</v>
      </c>
    </row>
    <row r="16" spans="1:7" ht="19.5" customHeight="1">
      <c r="A16" s="24" t="s">
        <v>19</v>
      </c>
      <c r="C16" s="77">
        <f>('[1]Hoja1'!K108)/1000</f>
        <v>32.24</v>
      </c>
      <c r="D16" s="76"/>
      <c r="E16" s="77">
        <f>('[1]Hoja1'!K120)/1000</f>
        <v>26</v>
      </c>
      <c r="G16" s="43">
        <f>'[1]Hoja1'!K144</f>
        <v>0</v>
      </c>
    </row>
    <row r="17" spans="1:7" ht="19.5" customHeight="1">
      <c r="A17" s="24" t="s">
        <v>8</v>
      </c>
      <c r="C17" s="77">
        <f>('[1]Hoja1'!K109)/1000</f>
        <v>27.86</v>
      </c>
      <c r="D17" s="76"/>
      <c r="E17" s="77">
        <f>('[1]Hoja1'!K121)/1000</f>
        <v>22.72</v>
      </c>
      <c r="G17" s="43">
        <f>'[1]Hoja1'!K145</f>
        <v>0</v>
      </c>
    </row>
    <row r="18" spans="1:7" ht="19.5" customHeight="1">
      <c r="A18" s="24" t="s">
        <v>9</v>
      </c>
      <c r="C18" s="77">
        <f>('[1]Hoja1'!K110)/1000</f>
        <v>23.6</v>
      </c>
      <c r="D18" s="76"/>
      <c r="E18" s="77">
        <f>('[1]Hoja1'!K122)/1000</f>
        <v>23.86</v>
      </c>
      <c r="G18" s="43">
        <f>'[1]Hoja1'!K146</f>
        <v>4</v>
      </c>
    </row>
    <row r="19" spans="1:7" ht="19.5" customHeight="1" thickBot="1">
      <c r="A19" s="25" t="s">
        <v>10</v>
      </c>
      <c r="C19" s="78">
        <f>('[1]Hoja1'!K111)/1000</f>
        <v>27.42</v>
      </c>
      <c r="D19" s="76"/>
      <c r="E19" s="78">
        <f>('[1]Hoja1'!K123)/1000</f>
        <v>23.24</v>
      </c>
      <c r="G19" s="44">
        <f>'[1]Hoja1'!K147</f>
        <v>0</v>
      </c>
    </row>
    <row r="20" spans="1:7" ht="19.5" customHeight="1" thickBot="1">
      <c r="A20" s="2"/>
      <c r="C20" s="79"/>
      <c r="D20" s="76"/>
      <c r="E20" s="79"/>
      <c r="G20" s="5"/>
    </row>
    <row r="21" spans="1:7" ht="19.5" customHeight="1" thickBot="1">
      <c r="A21" s="27" t="s">
        <v>15</v>
      </c>
      <c r="C21" s="80">
        <f>SUM(C8:C19)</f>
        <v>331.64000000000004</v>
      </c>
      <c r="D21" s="76"/>
      <c r="E21" s="81">
        <f>SUM(E8:E19)</f>
        <v>324.70000000000005</v>
      </c>
      <c r="G21" s="59">
        <f>SUM(G8:G19)</f>
        <v>32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spans="5:15" ht="19.5" customHeight="1">
      <c r="E43" s="36" t="s">
        <v>25</v>
      </c>
      <c r="O43" s="36" t="s">
        <v>27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0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N15" sqref="N15"/>
    </sheetView>
  </sheetViews>
  <sheetFormatPr defaultColWidth="11.00390625" defaultRowHeight="15"/>
  <cols>
    <col min="1" max="1" width="22.140625" style="36" customWidth="1"/>
    <col min="2" max="2" width="7.8515625" style="36" customWidth="1"/>
    <col min="3" max="6" width="18.57421875" style="36" customWidth="1"/>
    <col min="7" max="7" width="18.57421875" style="46" customWidth="1"/>
    <col min="8" max="10" width="18.57421875" style="36" customWidth="1"/>
    <col min="11" max="16384" width="11.00390625" style="36" customWidth="1"/>
  </cols>
  <sheetData>
    <row r="1" spans="1:14" s="2" customFormat="1" ht="19.5" customHeight="1">
      <c r="A1" s="35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2" customFormat="1" ht="19.5" customHeight="1">
      <c r="A2" s="1"/>
      <c r="C2" s="3" t="s">
        <v>20</v>
      </c>
      <c r="D2" s="4"/>
      <c r="E2" s="5"/>
      <c r="F2" s="5"/>
      <c r="G2" s="5"/>
      <c r="H2" s="5"/>
      <c r="J2" s="5"/>
      <c r="K2" s="5"/>
      <c r="M2" s="5"/>
      <c r="N2" s="5"/>
    </row>
    <row r="3" spans="1:14" s="2" customFormat="1" ht="19.5" customHeight="1">
      <c r="A3" s="6"/>
      <c r="B3" s="6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2" customFormat="1" ht="19.5" customHeight="1">
      <c r="C4" s="7" t="s">
        <v>30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9"/>
      <c r="C6" s="47" t="s">
        <v>36</v>
      </c>
      <c r="D6" s="48" t="s">
        <v>37</v>
      </c>
      <c r="E6" s="48" t="s">
        <v>38</v>
      </c>
      <c r="F6" s="48" t="s">
        <v>39</v>
      </c>
      <c r="G6" s="49" t="s">
        <v>40</v>
      </c>
      <c r="H6" s="49" t="s">
        <v>41</v>
      </c>
      <c r="I6" s="50" t="s">
        <v>42</v>
      </c>
      <c r="J6" s="51" t="s">
        <v>26</v>
      </c>
    </row>
    <row r="7" spans="1:10" ht="19.5" customHeight="1" thickBot="1">
      <c r="A7" s="21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52" t="s">
        <v>0</v>
      </c>
      <c r="C8" s="82">
        <f>'[1]DEIXALLERIES'!H70</f>
        <v>7.98</v>
      </c>
      <c r="D8" s="83">
        <f>'[1]DEIXALLERIES'!H5</f>
        <v>1.95</v>
      </c>
      <c r="E8" s="83">
        <f>'[1]DEIXALLERIES'!H31</f>
        <v>1.7</v>
      </c>
      <c r="F8" s="83">
        <f>'[1]DEIXALLERIES'!H18</f>
        <v>0</v>
      </c>
      <c r="G8" s="84">
        <f>'[1]DEIXALLERIES'!H57</f>
        <v>15.7</v>
      </c>
      <c r="H8" s="84">
        <f>'[1]DEIXALLERIES'!H44</f>
        <v>2.24</v>
      </c>
      <c r="I8" s="85">
        <f>SUM(C8:H8)</f>
        <v>29.57</v>
      </c>
      <c r="J8" s="53">
        <f>'[1]USUARIS DEIXALLERIES'!H6</f>
        <v>442</v>
      </c>
    </row>
    <row r="9" spans="1:10" ht="19.5" customHeight="1">
      <c r="A9" s="52" t="s">
        <v>1</v>
      </c>
      <c r="C9" s="86">
        <f>'[1]DEIXALLERIES'!H71</f>
        <v>16.44</v>
      </c>
      <c r="D9" s="87">
        <f>'[1]DEIXALLERIES'!H6</f>
        <v>1.89</v>
      </c>
      <c r="E9" s="87">
        <f>'[1]DEIXALLERIES'!H32</f>
        <v>2.08</v>
      </c>
      <c r="F9" s="87">
        <f>'[1]DEIXALLERIES'!H19</f>
        <v>0</v>
      </c>
      <c r="G9" s="88">
        <f>'[1]DEIXALLERIES'!H58</f>
        <v>11.12</v>
      </c>
      <c r="H9" s="88">
        <f>'[1]DEIXALLERIES'!H45</f>
        <v>2.24</v>
      </c>
      <c r="I9" s="89">
        <f aca="true" t="shared" si="0" ref="I9:I19">SUM(C9:H9)</f>
        <v>33.77</v>
      </c>
      <c r="J9" s="54">
        <f>'[1]USUARIS DEIXALLERIES'!H7</f>
        <v>449</v>
      </c>
    </row>
    <row r="10" spans="1:10" ht="19.5" customHeight="1">
      <c r="A10" s="52" t="s">
        <v>2</v>
      </c>
      <c r="C10" s="86">
        <f>'[1]DEIXALLERIES'!H72</f>
        <v>10.26</v>
      </c>
      <c r="D10" s="87">
        <f>'[1]DEIXALLERIES'!H7</f>
        <v>1.95</v>
      </c>
      <c r="E10" s="87">
        <f>'[1]DEIXALLERIES'!H33</f>
        <v>2.34</v>
      </c>
      <c r="F10" s="87">
        <f>'[1]DEIXALLERIES'!H20</f>
        <v>0</v>
      </c>
      <c r="G10" s="88">
        <f>'[1]DEIXALLERIES'!H59</f>
        <v>17.1</v>
      </c>
      <c r="H10" s="88">
        <f>'[1]DEIXALLERIES'!H46</f>
        <v>2.24</v>
      </c>
      <c r="I10" s="89">
        <f t="shared" si="0"/>
        <v>33.89</v>
      </c>
      <c r="J10" s="54">
        <f>'[1]USUARIS DEIXALLERIES'!H8</f>
        <v>468</v>
      </c>
    </row>
    <row r="11" spans="1:10" ht="19.5" customHeight="1">
      <c r="A11" s="52" t="s">
        <v>3</v>
      </c>
      <c r="C11" s="86">
        <f>'[1]DEIXALLERIES'!H73</f>
        <v>18.06</v>
      </c>
      <c r="D11" s="87">
        <f>'[1]DEIXALLERIES'!H8</f>
        <v>1.04</v>
      </c>
      <c r="E11" s="87">
        <f>'[1]DEIXALLERIES'!H34</f>
        <v>1.82</v>
      </c>
      <c r="F11" s="87">
        <f>'[1]DEIXALLERIES'!H21</f>
        <v>0</v>
      </c>
      <c r="G11" s="88">
        <f>'[1]DEIXALLERIES'!H60</f>
        <v>18.16</v>
      </c>
      <c r="H11" s="88">
        <f>'[1]DEIXALLERIES'!H47</f>
        <v>8.2</v>
      </c>
      <c r="I11" s="89">
        <f t="shared" si="0"/>
        <v>47.28</v>
      </c>
      <c r="J11" s="54">
        <f>'[1]USUARIS DEIXALLERIES'!H9</f>
        <v>580</v>
      </c>
    </row>
    <row r="12" spans="1:10" ht="19.5" customHeight="1">
      <c r="A12" s="52" t="s">
        <v>4</v>
      </c>
      <c r="C12" s="86">
        <f>'[1]DEIXALLERIES'!H74</f>
        <v>19.54</v>
      </c>
      <c r="D12" s="87">
        <f>'[1]DEIXALLERIES'!H9</f>
        <v>2.05</v>
      </c>
      <c r="E12" s="87">
        <f>'[1]DEIXALLERIES'!H35</f>
        <v>1.9</v>
      </c>
      <c r="F12" s="87">
        <f>'[1]DEIXALLERIES'!H22</f>
        <v>0</v>
      </c>
      <c r="G12" s="88">
        <f>'[1]DEIXALLERIES'!H61</f>
        <v>14.98</v>
      </c>
      <c r="H12" s="88">
        <f>'[1]DEIXALLERIES'!H48</f>
        <v>4.48</v>
      </c>
      <c r="I12" s="89">
        <f t="shared" si="0"/>
        <v>42.95</v>
      </c>
      <c r="J12" s="54">
        <f>'[1]USUARIS DEIXALLERIES'!H10</f>
        <v>531</v>
      </c>
    </row>
    <row r="13" spans="1:10" ht="19.5" customHeight="1">
      <c r="A13" s="52" t="s">
        <v>5</v>
      </c>
      <c r="C13" s="90">
        <f>'[1]DEIXALLERIES'!H75</f>
        <v>16.92</v>
      </c>
      <c r="D13" s="91">
        <f>'[1]DEIXALLERIES'!H10</f>
        <v>1.7</v>
      </c>
      <c r="E13" s="91">
        <f>'[1]DEIXALLERIES'!H36</f>
        <v>2.92</v>
      </c>
      <c r="F13" s="91">
        <f>'[1]DEIXALLERIES'!H23</f>
        <v>0</v>
      </c>
      <c r="G13" s="92">
        <f>'[1]DEIXALLERIES'!H62</f>
        <v>22.93</v>
      </c>
      <c r="H13" s="92">
        <f>'[1]DEIXALLERIES'!H49</f>
        <v>4.48</v>
      </c>
      <c r="I13" s="89">
        <f>SUM(C13:H13)</f>
        <v>48.95</v>
      </c>
      <c r="J13" s="55">
        <f>'[1]USUARIS DEIXALLERIES'!H11</f>
        <v>504</v>
      </c>
    </row>
    <row r="14" spans="1:10" ht="19.5" customHeight="1">
      <c r="A14" s="52" t="s">
        <v>6</v>
      </c>
      <c r="C14" s="90">
        <f>'[1]DEIXALLERIES'!H76</f>
        <v>15.96</v>
      </c>
      <c r="D14" s="91">
        <f>'[1]DEIXALLERIES'!H11</f>
        <v>3.14</v>
      </c>
      <c r="E14" s="91">
        <f>'[1]DEIXALLERIES'!H37</f>
        <v>2.08</v>
      </c>
      <c r="F14" s="91">
        <f>'[1]DEIXALLERIES'!H24</f>
        <v>0</v>
      </c>
      <c r="G14" s="92">
        <f>'[1]DEIXALLERIES'!H63</f>
        <v>25.11</v>
      </c>
      <c r="H14" s="92">
        <f>'[1]DEIXALLERIES'!H50</f>
        <v>4.48</v>
      </c>
      <c r="I14" s="89">
        <f t="shared" si="0"/>
        <v>50.769999999999996</v>
      </c>
      <c r="J14" s="55">
        <f>'[1]USUARIS DEIXALLERIES'!H12</f>
        <v>654</v>
      </c>
    </row>
    <row r="15" spans="1:10" ht="19.5" customHeight="1">
      <c r="A15" s="52" t="s">
        <v>7</v>
      </c>
      <c r="C15" s="90">
        <f>'[1]DEIXALLERIES'!H77</f>
        <v>11.18</v>
      </c>
      <c r="D15" s="91">
        <f>'[1]DEIXALLERIES'!H12</f>
        <v>2.71</v>
      </c>
      <c r="E15" s="91">
        <f>'[1]DEIXALLERIES'!H38</f>
        <v>3.38</v>
      </c>
      <c r="F15" s="91">
        <f>'[1]DEIXALLERIES'!H25</f>
        <v>0</v>
      </c>
      <c r="G15" s="92">
        <f>'[1]DEIXALLERIES'!H64</f>
        <v>27.58</v>
      </c>
      <c r="H15" s="92">
        <f>'[1]DEIXALLERIES'!H51</f>
        <v>4.48</v>
      </c>
      <c r="I15" s="89">
        <f t="shared" si="0"/>
        <v>49.33</v>
      </c>
      <c r="J15" s="55">
        <f>'[1]USUARIS DEIXALLERIES'!H13</f>
        <v>513</v>
      </c>
    </row>
    <row r="16" spans="1:10" ht="19.5" customHeight="1">
      <c r="A16" s="52" t="s">
        <v>19</v>
      </c>
      <c r="C16" s="90">
        <f>'[1]DEIXALLERIES'!H78</f>
        <v>8.66</v>
      </c>
      <c r="D16" s="91">
        <f>'[1]DEIXALLERIES'!H13</f>
        <v>1.54</v>
      </c>
      <c r="E16" s="91">
        <f>'[1]DEIXALLERIES'!H39</f>
        <v>2.28</v>
      </c>
      <c r="F16" s="91">
        <f>'[1]DEIXALLERIES'!H26</f>
        <v>0</v>
      </c>
      <c r="G16" s="92">
        <f>'[1]DEIXALLERIES'!H65</f>
        <v>19.94</v>
      </c>
      <c r="H16" s="92">
        <f>'[1]DEIXALLERIES'!H52</f>
        <v>4.48</v>
      </c>
      <c r="I16" s="89">
        <f t="shared" si="0"/>
        <v>36.900000000000006</v>
      </c>
      <c r="J16" s="55">
        <f>'[1]USUARIS DEIXALLERIES'!H14</f>
        <v>472</v>
      </c>
    </row>
    <row r="17" spans="1:10" ht="19.5" customHeight="1">
      <c r="A17" s="52" t="s">
        <v>8</v>
      </c>
      <c r="C17" s="90">
        <f>'[1]DEIXALLERIES'!H79</f>
        <v>19.02</v>
      </c>
      <c r="D17" s="91">
        <f>'[1]DEIXALLERIES'!H14</f>
        <v>1.45</v>
      </c>
      <c r="E17" s="91">
        <f>'[1]DEIXALLERIES'!H40</f>
        <v>0.98</v>
      </c>
      <c r="F17" s="91">
        <f>'[1]DEIXALLERIES'!H27</f>
        <v>0</v>
      </c>
      <c r="G17" s="92">
        <f>'[1]DEIXALLERIES'!H66</f>
        <v>20.72</v>
      </c>
      <c r="H17" s="92">
        <f>'[1]DEIXALLERIES'!H53</f>
        <v>3.98</v>
      </c>
      <c r="I17" s="89">
        <f t="shared" si="0"/>
        <v>46.15</v>
      </c>
      <c r="J17" s="55">
        <f>'[1]USUARIS DEIXALLERIES'!H15</f>
        <v>613</v>
      </c>
    </row>
    <row r="18" spans="1:10" ht="19.5" customHeight="1">
      <c r="A18" s="52" t="s">
        <v>9</v>
      </c>
      <c r="C18" s="90">
        <f>'[1]DEIXALLERIES'!H80</f>
        <v>0</v>
      </c>
      <c r="D18" s="91">
        <f>'[1]DEIXALLERIES'!H15</f>
        <v>1.64</v>
      </c>
      <c r="E18" s="91">
        <f>'[1]DEIXALLERIES'!H41</f>
        <v>2.88</v>
      </c>
      <c r="F18" s="91">
        <f>'[1]DEIXALLERIES'!H28</f>
        <v>0</v>
      </c>
      <c r="G18" s="92">
        <f>'[1]DEIXALLERIES'!H67</f>
        <v>13.64</v>
      </c>
      <c r="H18" s="92">
        <f>'[1]DEIXALLERIES'!H54</f>
        <v>4.48</v>
      </c>
      <c r="I18" s="89">
        <f t="shared" si="0"/>
        <v>22.64</v>
      </c>
      <c r="J18" s="55">
        <f>'[1]USUARIS DEIXALLERIES'!H16</f>
        <v>413</v>
      </c>
    </row>
    <row r="19" spans="1:10" ht="19.5" customHeight="1" thickBot="1">
      <c r="A19" s="52" t="s">
        <v>10</v>
      </c>
      <c r="C19" s="93">
        <f>'[1]DEIXALLERIES'!H81</f>
        <v>9.02</v>
      </c>
      <c r="D19" s="94">
        <f>'[1]DEIXALLERIES'!H16</f>
        <v>0.5</v>
      </c>
      <c r="E19" s="94">
        <f>'[1]DEIXALLERIES'!H42</f>
        <v>1.48</v>
      </c>
      <c r="F19" s="94">
        <f>'[1]DEIXALLERIES'!H29</f>
        <v>0</v>
      </c>
      <c r="G19" s="95">
        <f>'[1]DEIXALLERIES'!H68</f>
        <v>15.18</v>
      </c>
      <c r="H19" s="95">
        <f>'[1]DEIXALLERIES'!H55</f>
        <v>4.48</v>
      </c>
      <c r="I19" s="96">
        <f t="shared" si="0"/>
        <v>30.66</v>
      </c>
      <c r="J19" s="56">
        <f>'[1]USUARIS DEIXALLERIES'!H17</f>
        <v>459</v>
      </c>
    </row>
    <row r="20" spans="1:10" ht="19.5" customHeight="1" thickBot="1">
      <c r="A20" s="2"/>
      <c r="C20" s="79"/>
      <c r="D20" s="79"/>
      <c r="E20" s="79"/>
      <c r="F20" s="79"/>
      <c r="G20" s="79"/>
      <c r="H20" s="79"/>
      <c r="I20" s="79"/>
      <c r="J20" s="5"/>
    </row>
    <row r="21" spans="1:10" ht="19.5" customHeight="1" thickBot="1">
      <c r="A21" s="27" t="s">
        <v>14</v>
      </c>
      <c r="C21" s="97">
        <f>SUM(C8:C19)</f>
        <v>153.04000000000002</v>
      </c>
      <c r="D21" s="98">
        <f>SUM(D8:D19)</f>
        <v>21.56</v>
      </c>
      <c r="E21" s="98">
        <f>SUM(E8:E19)</f>
        <v>25.84</v>
      </c>
      <c r="F21" s="98">
        <f>SUM(F8:F19)</f>
        <v>0</v>
      </c>
      <c r="G21" s="99">
        <f>SUM(G8:G20)</f>
        <v>222.16000000000003</v>
      </c>
      <c r="H21" s="99">
        <f>SUM(H8:H19)</f>
        <v>50.260000000000005</v>
      </c>
      <c r="I21" s="99">
        <f>SUM(I8:I19)</f>
        <v>472.85999999999996</v>
      </c>
      <c r="J21" s="57">
        <f>SUM(J8:J19)</f>
        <v>6098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2011-12-14T16:10:48Z</cp:lastPrinted>
  <dcterms:created xsi:type="dcterms:W3CDTF">2008-05-28T16:13:29Z</dcterms:created>
  <dcterms:modified xsi:type="dcterms:W3CDTF">2012-01-27T10:00:51Z</dcterms:modified>
  <cp:category/>
  <cp:version/>
  <cp:contentType/>
  <cp:contentStatus/>
</cp:coreProperties>
</file>