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41" windowWidth="15480" windowHeight="5820" activeTab="1"/>
  </bookViews>
  <sheets>
    <sheet name="RECOLLIDES" sheetId="1" r:id="rId1"/>
    <sheet name="Deixalleria" sheetId="2" r:id="rId2"/>
    <sheet name="CALENDAR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<sst xmlns="http://schemas.openxmlformats.org/spreadsheetml/2006/main" count="69" uniqueCount="47">
  <si>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</si>
  <si>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</si>
  <si>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</si>
  <si>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</si>
  <si>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</si>
  <si>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</si>
  <si>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</si>
  <si>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</si>
  <si>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</si>
  <si>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</si>
  <si>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</si>
  <si>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</si>
  <si>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</si>
  <si>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</si>
  <si>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</si>
  <si>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</si>
  <si>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USUARIS/ES</t>
  </si>
  <si>
    <t>Papereres</t>
  </si>
  <si>
    <t>Setembre</t>
  </si>
  <si>
    <t>CALDES DE MONTBUI</t>
  </si>
  <si>
    <t>PAPER I CARTRÓ (Tn)</t>
  </si>
  <si>
    <t>ENVASOS LLEUGERS (Tn)</t>
  </si>
  <si>
    <t>VIDRE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</si>
  <si>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</si>
  <si>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</si>
  <si>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</si>
  <si>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</si>
  <si>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</si>
  <si>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</si>
  <si>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</si>
  <si>
    <t>USUARIS/ES DEIXALLERIA MOBIL</t>
  </si>
  <si>
    <t>SERVEI DE RECOLLIDA DE PAPER I CARTRÓ, ENVASOS LLEUGERS I VIDRE, 2014</t>
  </si>
  <si>
    <t>SERVEI DE DEIXALLERIA, 2014</t>
  </si>
  <si>
    <t>Calendari setmanal de recollida selectiva</t>
  </si>
  <si>
    <t>Recollides</t>
  </si>
  <si>
    <t>Dilluns</t>
  </si>
  <si>
    <t>Dimarts</t>
  </si>
  <si>
    <t>Dimecres</t>
  </si>
  <si>
    <t>Dijous</t>
  </si>
  <si>
    <t>Divendres</t>
  </si>
  <si>
    <t>Dissabte</t>
  </si>
  <si>
    <t>Diumenge</t>
  </si>
  <si>
    <t>Paper</t>
  </si>
  <si>
    <t>parcial</t>
  </si>
  <si>
    <t>Envasos</t>
  </si>
  <si>
    <t>Vidre:  2 cops al mes</t>
  </si>
  <si>
    <t>* Subjecte a possibles modificacions respecte els dies festius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</si>
</sst>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 tint="-0.04997999966144562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4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0" fontId="4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5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42" fillId="25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7" borderId="0" applyNumberFormat="0" applyBorder="0" applyAlignment="0" applyProtection="0"/>
    <xf numFmtId="0" fontId="17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5" fillId="18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9" fillId="0" borderId="7" applyNumberFormat="0" applyFill="0" applyAlignment="0" applyProtection="0"/>
    <xf numFmtId="0" fontId="11" fillId="0" borderId="8" applyNumberFormat="0" applyFill="0" applyAlignment="0" applyProtection="0"/>
    <xf numFmtId="0" fontId="48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15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8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30" borderId="15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/>
      <protection hidden="1"/>
    </xf>
    <xf numFmtId="3" fontId="4" fillId="0" borderId="18" xfId="0" applyNumberFormat="1" applyFont="1" applyBorder="1" applyAlignment="1" applyProtection="1">
      <alignment horizontal="center"/>
      <protection hidden="1"/>
    </xf>
    <xf numFmtId="1" fontId="6" fillId="0" borderId="14" xfId="0" applyNumberFormat="1" applyFont="1" applyFill="1" applyBorder="1" applyAlignment="1" applyProtection="1">
      <alignment horizontal="center"/>
      <protection hidden="1"/>
    </xf>
    <xf numFmtId="1" fontId="6" fillId="0" borderId="16" xfId="0" applyNumberFormat="1" applyFont="1" applyFill="1" applyBorder="1" applyAlignment="1" applyProtection="1">
      <alignment horizontal="center"/>
      <protection hidden="1"/>
    </xf>
    <xf numFmtId="1" fontId="2" fillId="0" borderId="16" xfId="0" applyNumberFormat="1" applyFont="1" applyBorder="1" applyAlignment="1" applyProtection="1">
      <alignment horizontal="center"/>
      <protection hidden="1"/>
    </xf>
    <xf numFmtId="1" fontId="2" fillId="0" borderId="17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4" fillId="29" borderId="20" xfId="0" applyNumberFormat="1" applyFont="1" applyFill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2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20" xfId="0" applyNumberFormat="1" applyFont="1" applyFill="1" applyBorder="1" applyAlignment="1" applyProtection="1">
      <alignment horizontal="center"/>
      <protection hidden="1"/>
    </xf>
    <xf numFmtId="4" fontId="4" fillId="32" borderId="20" xfId="0" applyNumberFormat="1" applyFont="1" applyFill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6" fillId="0" borderId="25" xfId="0" applyNumberFormat="1" applyFont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4" fillId="0" borderId="10" xfId="0" applyNumberFormat="1" applyFont="1" applyFill="1" applyBorder="1" applyAlignment="1" applyProtection="1">
      <alignment horizontal="center"/>
      <protection hidden="1"/>
    </xf>
    <xf numFmtId="4" fontId="4" fillId="0" borderId="11" xfId="0" applyNumberFormat="1" applyFont="1" applyFill="1" applyBorder="1" applyAlignment="1" applyProtection="1">
      <alignment horizontal="center"/>
      <protection hidden="1"/>
    </xf>
    <xf numFmtId="4" fontId="4" fillId="0" borderId="19" xfId="0" applyNumberFormat="1" applyFont="1" applyFill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1" fontId="6" fillId="0" borderId="29" xfId="0" applyNumberFormat="1" applyFont="1" applyFill="1" applyBorder="1" applyAlignment="1" applyProtection="1">
      <alignment horizontal="center"/>
      <protection hidden="1"/>
    </xf>
    <xf numFmtId="1" fontId="6" fillId="0" borderId="30" xfId="0" applyNumberFormat="1" applyFont="1" applyFill="1" applyBorder="1" applyAlignment="1" applyProtection="1">
      <alignment horizontal="center"/>
      <protection hidden="1"/>
    </xf>
    <xf numFmtId="1" fontId="2" fillId="0" borderId="30" xfId="0" applyNumberFormat="1" applyFont="1" applyBorder="1" applyAlignment="1" applyProtection="1">
      <alignment horizontal="center"/>
      <protection hidden="1"/>
    </xf>
    <xf numFmtId="1" fontId="2" fillId="0" borderId="31" xfId="0" applyNumberFormat="1" applyFont="1" applyBorder="1" applyAlignment="1" applyProtection="1">
      <alignment horizontal="center"/>
      <protection hidden="1"/>
    </xf>
    <xf numFmtId="4" fontId="2" fillId="0" borderId="14" xfId="0" applyNumberFormat="1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4" fontId="2" fillId="0" borderId="17" xfId="0" applyNumberFormat="1" applyFont="1" applyBorder="1" applyAlignment="1" applyProtection="1">
      <alignment horizontal="center"/>
      <protection hidden="1"/>
    </xf>
    <xf numFmtId="4" fontId="4" fillId="0" borderId="18" xfId="0" applyNumberFormat="1" applyFont="1" applyFill="1" applyBorder="1" applyAlignment="1" applyProtection="1">
      <alignment horizont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46" fillId="33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49" fillId="33" borderId="20" xfId="0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37" fillId="0" borderId="20" xfId="0" applyFont="1" applyFill="1" applyBorder="1" applyAlignment="1">
      <alignment horizontal="center" vertical="center"/>
    </xf>
    <xf numFmtId="0" fontId="0" fillId="34" borderId="20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48" fillId="35" borderId="20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32" xfId="0" applyFont="1" applyFill="1" applyBorder="1" applyAlignment="1" applyProtection="1">
      <alignment horizontal="center"/>
      <protection hidden="1"/>
    </xf>
    <xf numFmtId="0" fontId="4" fillId="31" borderId="33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32" xfId="0" applyFont="1" applyFill="1" applyBorder="1" applyAlignment="1" applyProtection="1">
      <alignment horizontal="center"/>
      <protection hidden="1"/>
    </xf>
    <xf numFmtId="0" fontId="4" fillId="32" borderId="33" xfId="0" applyFont="1" applyFill="1" applyBorder="1" applyAlignment="1" applyProtection="1">
      <alignment horizontal="center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32" xfId="0" applyFont="1" applyFill="1" applyBorder="1" applyAlignment="1" applyProtection="1">
      <alignment horizontal="center"/>
      <protection hidden="1"/>
    </xf>
    <xf numFmtId="0" fontId="7" fillId="29" borderId="33" xfId="0" applyFont="1" applyFill="1" applyBorder="1" applyAlignment="1" applyProtection="1">
      <alignment horizontal="center"/>
      <protection hidden="1"/>
    </xf>
    <xf numFmtId="0" fontId="50" fillId="36" borderId="21" xfId="0" applyFont="1" applyFill="1" applyBorder="1" applyAlignment="1">
      <alignment horizontal="center" vertical="center"/>
    </xf>
    <xf numFmtId="0" fontId="50" fillId="36" borderId="34" xfId="0" applyFont="1" applyFill="1" applyBorder="1" applyAlignment="1">
      <alignment horizontal="center" vertical="center"/>
    </xf>
    <xf numFmtId="0" fontId="50" fillId="36" borderId="35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375"/>
          <c:w val="0.916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RECOLLIDES!$F$9:$F$20</c:f>
              <c:numCache/>
            </c:numRef>
          </c:val>
        </c:ser>
        <c:gapWidth val="55"/>
        <c:axId val="13618896"/>
        <c:axId val="55461201"/>
      </c:barChart>
      <c:catAx>
        <c:axId val="13618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61201"/>
        <c:crosses val="autoZero"/>
        <c:auto val="1"/>
        <c:lblOffset val="100"/>
        <c:tickLblSkip val="1"/>
        <c:noMultiLvlLbl val="0"/>
      </c:catAx>
      <c:valAx>
        <c:axId val="554612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188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65"/>
          <c:w val="0.8512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RECOLLIDES!$J$9:$J$20</c:f>
              <c:numCache/>
            </c:numRef>
          </c:val>
        </c:ser>
        <c:gapWidth val="55"/>
        <c:axId val="29388762"/>
        <c:axId val="63172267"/>
      </c:barChart>
      <c:catAx>
        <c:axId val="2938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172267"/>
        <c:crosses val="autoZero"/>
        <c:auto val="1"/>
        <c:lblOffset val="100"/>
        <c:tickLblSkip val="1"/>
        <c:noMultiLvlLbl val="0"/>
      </c:catAx>
      <c:valAx>
        <c:axId val="631722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88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6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95"/>
          <c:w val="0.916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RECOLLIDES!$N$9:$N$20</c:f>
              <c:numCache/>
            </c:numRef>
          </c:val>
        </c:ser>
        <c:gapWidth val="55"/>
        <c:axId val="31679492"/>
        <c:axId val="16679973"/>
      </c:barChart>
      <c:catAx>
        <c:axId val="31679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679973"/>
        <c:crosses val="autoZero"/>
        <c:auto val="1"/>
        <c:lblOffset val="100"/>
        <c:tickLblSkip val="1"/>
        <c:noMultiLvlLbl val="0"/>
      </c:catAx>
      <c:valAx>
        <c:axId val="166799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79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1"/>
          <c:w val="0.896"/>
          <c:h val="0.78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15902030"/>
        <c:axId val="8900543"/>
      </c:barChart>
      <c:catAx>
        <c:axId val="1590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900543"/>
        <c:crosses val="autoZero"/>
        <c:auto val="1"/>
        <c:lblOffset val="100"/>
        <c:tickLblSkip val="1"/>
        <c:noMultiLvlLbl val="0"/>
      </c:catAx>
      <c:valAx>
        <c:axId val="89005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02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8"/>
          <c:w val="0.9612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12996024"/>
        <c:axId val="49855353"/>
      </c:barChart>
      <c:catAx>
        <c:axId val="1299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55353"/>
        <c:crosses val="autoZero"/>
        <c:auto val="1"/>
        <c:lblOffset val="100"/>
        <c:tickLblSkip val="1"/>
        <c:noMultiLvlLbl val="0"/>
      </c:catAx>
      <c:valAx>
        <c:axId val="4985535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12996024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54483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763250" y="6115050"/>
        <a:ext cx="530542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60198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11</xdr:col>
      <xdr:colOff>676275</xdr:colOff>
      <xdr:row>40</xdr:row>
      <xdr:rowOff>0</xdr:rowOff>
    </xdr:to>
    <xdr:graphicFrame>
      <xdr:nvGraphicFramePr>
        <xdr:cNvPr id="2" name="Chart 11"/>
        <xdr:cNvGraphicFramePr/>
      </xdr:nvGraphicFramePr>
      <xdr:xfrm>
        <a:off x="7600950" y="6019800"/>
        <a:ext cx="627697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</sheetNames>
    <sheetDataSet>
      <sheetData sheetId="0">
        <row r="4">
          <cell r="E4">
            <v>29350.22</v>
          </cell>
        </row>
        <row r="5">
          <cell r="E5">
            <v>22170.86</v>
          </cell>
        </row>
        <row r="6">
          <cell r="E6">
            <v>24387.78</v>
          </cell>
        </row>
        <row r="7">
          <cell r="E7">
            <v>25622.33</v>
          </cell>
        </row>
        <row r="8">
          <cell r="E8">
            <v>26177.16</v>
          </cell>
        </row>
        <row r="9">
          <cell r="E9">
            <v>30723.97</v>
          </cell>
        </row>
        <row r="10">
          <cell r="E10">
            <v>27732.61</v>
          </cell>
        </row>
        <row r="11">
          <cell r="E11">
            <v>26720.58</v>
          </cell>
        </row>
        <row r="12">
          <cell r="E12">
            <v>32196.29</v>
          </cell>
        </row>
        <row r="13">
          <cell r="E13">
            <v>28903.22</v>
          </cell>
        </row>
        <row r="14">
          <cell r="E14">
            <v>25017.98</v>
          </cell>
        </row>
        <row r="15">
          <cell r="E15">
            <v>32118.73</v>
          </cell>
        </row>
        <row r="17">
          <cell r="E17">
            <v>323.14</v>
          </cell>
        </row>
        <row r="18">
          <cell r="E18">
            <v>120</v>
          </cell>
        </row>
        <row r="19">
          <cell r="E19">
            <v>40</v>
          </cell>
        </row>
        <row r="21">
          <cell r="E21">
            <v>143.75</v>
          </cell>
        </row>
        <row r="22">
          <cell r="E22">
            <v>136</v>
          </cell>
        </row>
        <row r="23">
          <cell r="E23">
            <v>220</v>
          </cell>
        </row>
        <row r="24">
          <cell r="E24">
            <v>30</v>
          </cell>
        </row>
        <row r="25">
          <cell r="E25">
            <v>320</v>
          </cell>
        </row>
        <row r="27">
          <cell r="E27">
            <v>200</v>
          </cell>
        </row>
        <row r="28">
          <cell r="E28">
            <v>100</v>
          </cell>
        </row>
        <row r="70">
          <cell r="E70">
            <v>24231.98</v>
          </cell>
        </row>
        <row r="71">
          <cell r="E71">
            <v>20112.94</v>
          </cell>
        </row>
        <row r="72">
          <cell r="E72">
            <v>23334.45</v>
          </cell>
        </row>
        <row r="73">
          <cell r="E73">
            <v>22132.98</v>
          </cell>
        </row>
        <row r="74">
          <cell r="E74">
            <v>24399.52</v>
          </cell>
        </row>
        <row r="75">
          <cell r="E75">
            <v>26580.46</v>
          </cell>
        </row>
        <row r="76">
          <cell r="E76">
            <v>25230.1</v>
          </cell>
        </row>
        <row r="77">
          <cell r="E77">
            <v>24301.47</v>
          </cell>
        </row>
        <row r="78">
          <cell r="E78">
            <v>27915.11</v>
          </cell>
        </row>
        <row r="79">
          <cell r="E79">
            <v>27201.7</v>
          </cell>
        </row>
        <row r="80">
          <cell r="E80">
            <v>23056.07</v>
          </cell>
        </row>
        <row r="81">
          <cell r="E81">
            <v>28887.44</v>
          </cell>
        </row>
        <row r="83">
          <cell r="E83">
            <v>25.71</v>
          </cell>
        </row>
        <row r="86">
          <cell r="E86">
            <v>65.47</v>
          </cell>
        </row>
        <row r="87">
          <cell r="E87">
            <v>58.7</v>
          </cell>
        </row>
        <row r="88">
          <cell r="E88">
            <v>84.06</v>
          </cell>
        </row>
        <row r="89">
          <cell r="E89">
            <v>94.6</v>
          </cell>
        </row>
        <row r="90">
          <cell r="E90">
            <v>95.33</v>
          </cell>
        </row>
        <row r="91">
          <cell r="E91">
            <v>27.27</v>
          </cell>
        </row>
        <row r="92">
          <cell r="E92">
            <v>65.43</v>
          </cell>
        </row>
        <row r="93">
          <cell r="E93">
            <v>98.97</v>
          </cell>
        </row>
        <row r="94">
          <cell r="E94">
            <v>68.67</v>
          </cell>
        </row>
        <row r="110">
          <cell r="E110">
            <v>33520.51</v>
          </cell>
        </row>
        <row r="111">
          <cell r="E111">
            <v>18592.99</v>
          </cell>
        </row>
        <row r="112">
          <cell r="E112">
            <v>21683.88</v>
          </cell>
        </row>
        <row r="113">
          <cell r="E113">
            <v>29190.87</v>
          </cell>
        </row>
        <row r="114">
          <cell r="E114">
            <v>20349.17</v>
          </cell>
        </row>
        <row r="115">
          <cell r="E115">
            <v>19252.02</v>
          </cell>
        </row>
        <row r="116">
          <cell r="E116">
            <v>25774.15</v>
          </cell>
        </row>
        <row r="117">
          <cell r="E117">
            <v>27156.54</v>
          </cell>
        </row>
        <row r="118">
          <cell r="E118">
            <v>28915.51</v>
          </cell>
        </row>
        <row r="119">
          <cell r="E119">
            <v>17280.17</v>
          </cell>
        </row>
        <row r="120">
          <cell r="E120">
            <v>19996.78</v>
          </cell>
        </row>
        <row r="121">
          <cell r="E121">
            <v>21917.85</v>
          </cell>
        </row>
        <row r="123">
          <cell r="E123">
            <v>304.52</v>
          </cell>
        </row>
        <row r="126">
          <cell r="E126">
            <v>213</v>
          </cell>
        </row>
        <row r="127">
          <cell r="E127">
            <v>244</v>
          </cell>
        </row>
        <row r="128">
          <cell r="E128">
            <v>213.49</v>
          </cell>
        </row>
        <row r="130">
          <cell r="E130">
            <v>253.16</v>
          </cell>
        </row>
        <row r="131">
          <cell r="E131">
            <v>234.87</v>
          </cell>
        </row>
        <row r="132">
          <cell r="E132">
            <v>184.08</v>
          </cell>
        </row>
        <row r="133">
          <cell r="E133">
            <v>225.12</v>
          </cell>
        </row>
      </sheetData>
      <sheetData sheetId="1">
        <row r="8">
          <cell r="E8">
            <v>3.49</v>
          </cell>
        </row>
        <row r="9">
          <cell r="E9">
            <v>1</v>
          </cell>
        </row>
        <row r="10">
          <cell r="E10">
            <v>0.56</v>
          </cell>
        </row>
        <row r="12">
          <cell r="E12">
            <v>0.67</v>
          </cell>
        </row>
        <row r="16">
          <cell r="E16">
            <v>0.64</v>
          </cell>
        </row>
        <row r="18">
          <cell r="E18">
            <v>19.46</v>
          </cell>
        </row>
        <row r="19">
          <cell r="E19">
            <v>21.3</v>
          </cell>
        </row>
        <row r="20">
          <cell r="E20">
            <v>25.26</v>
          </cell>
        </row>
        <row r="21">
          <cell r="E21">
            <v>24</v>
          </cell>
        </row>
        <row r="22">
          <cell r="E22">
            <v>27.94</v>
          </cell>
        </row>
        <row r="23">
          <cell r="E23">
            <v>22.7</v>
          </cell>
        </row>
        <row r="24">
          <cell r="E24">
            <v>29.1</v>
          </cell>
        </row>
        <row r="25">
          <cell r="E25">
            <v>24.28</v>
          </cell>
        </row>
        <row r="26">
          <cell r="E26">
            <v>28.06</v>
          </cell>
        </row>
        <row r="27">
          <cell r="E27">
            <v>19.95</v>
          </cell>
        </row>
        <row r="28">
          <cell r="E28">
            <v>24.3</v>
          </cell>
        </row>
        <row r="29">
          <cell r="E29">
            <v>20.4</v>
          </cell>
        </row>
        <row r="31">
          <cell r="E31">
            <v>2.82</v>
          </cell>
        </row>
        <row r="32">
          <cell r="E32">
            <v>6.6</v>
          </cell>
        </row>
        <row r="33">
          <cell r="E33">
            <v>3.62</v>
          </cell>
        </row>
        <row r="34">
          <cell r="E34">
            <v>5.26</v>
          </cell>
        </row>
        <row r="36">
          <cell r="E36">
            <v>6.2</v>
          </cell>
        </row>
        <row r="37">
          <cell r="E37">
            <v>6.14</v>
          </cell>
        </row>
        <row r="38">
          <cell r="E38">
            <v>5.56</v>
          </cell>
        </row>
        <row r="39">
          <cell r="E39">
            <v>3.7</v>
          </cell>
        </row>
        <row r="40">
          <cell r="E40">
            <v>6.88</v>
          </cell>
        </row>
        <row r="41">
          <cell r="E41">
            <v>3.7</v>
          </cell>
        </row>
        <row r="42">
          <cell r="E42">
            <v>3.52</v>
          </cell>
        </row>
        <row r="44">
          <cell r="E44">
            <v>8.96</v>
          </cell>
        </row>
        <row r="45">
          <cell r="E45">
            <v>15.68</v>
          </cell>
        </row>
        <row r="46">
          <cell r="E46">
            <v>15.68</v>
          </cell>
        </row>
        <row r="47">
          <cell r="E47">
            <v>15.68</v>
          </cell>
        </row>
        <row r="48">
          <cell r="E48">
            <v>8.96</v>
          </cell>
        </row>
        <row r="49">
          <cell r="E49">
            <v>11.2</v>
          </cell>
        </row>
        <row r="50">
          <cell r="E50">
            <v>11.2</v>
          </cell>
        </row>
        <row r="51">
          <cell r="E51">
            <v>13.44</v>
          </cell>
        </row>
        <row r="52">
          <cell r="E52">
            <v>8.96</v>
          </cell>
        </row>
        <row r="53">
          <cell r="E53">
            <v>13.44</v>
          </cell>
        </row>
        <row r="54">
          <cell r="E54">
            <v>17.92</v>
          </cell>
        </row>
        <row r="55">
          <cell r="E55">
            <v>20.16</v>
          </cell>
        </row>
        <row r="57">
          <cell r="E57">
            <v>16.64</v>
          </cell>
        </row>
        <row r="58">
          <cell r="E58">
            <v>13.71</v>
          </cell>
        </row>
        <row r="59">
          <cell r="E59">
            <v>13.71</v>
          </cell>
        </row>
        <row r="60">
          <cell r="E60">
            <v>17.24</v>
          </cell>
        </row>
        <row r="61">
          <cell r="E61">
            <v>19.09</v>
          </cell>
        </row>
        <row r="62">
          <cell r="E62">
            <v>18.83</v>
          </cell>
        </row>
        <row r="63">
          <cell r="E63">
            <v>15.12</v>
          </cell>
        </row>
        <row r="64">
          <cell r="E64">
            <v>20.97</v>
          </cell>
        </row>
        <row r="65">
          <cell r="E65">
            <v>16.64</v>
          </cell>
        </row>
        <row r="66">
          <cell r="E66">
            <v>22.55</v>
          </cell>
        </row>
        <row r="67">
          <cell r="E67">
            <v>15.95</v>
          </cell>
        </row>
        <row r="68">
          <cell r="E68">
            <v>19.38</v>
          </cell>
        </row>
        <row r="70">
          <cell r="E70">
            <v>22.78</v>
          </cell>
        </row>
        <row r="71">
          <cell r="E71">
            <v>24.28</v>
          </cell>
        </row>
        <row r="72">
          <cell r="E72">
            <v>32.42</v>
          </cell>
        </row>
        <row r="73">
          <cell r="E73">
            <v>45.9</v>
          </cell>
        </row>
        <row r="74">
          <cell r="E74">
            <v>38.1</v>
          </cell>
        </row>
        <row r="75">
          <cell r="E75">
            <v>35.02</v>
          </cell>
        </row>
        <row r="76">
          <cell r="E76">
            <v>31.4</v>
          </cell>
        </row>
        <row r="77">
          <cell r="E77">
            <v>30.66</v>
          </cell>
        </row>
        <row r="78">
          <cell r="E78">
            <v>22.72</v>
          </cell>
        </row>
        <row r="79">
          <cell r="E79">
            <v>37.5</v>
          </cell>
        </row>
        <row r="80">
          <cell r="E80">
            <v>31.82</v>
          </cell>
        </row>
        <row r="81">
          <cell r="E81">
            <v>27.64</v>
          </cell>
        </row>
      </sheetData>
      <sheetData sheetId="2">
        <row r="6">
          <cell r="E6">
            <v>708</v>
          </cell>
        </row>
        <row r="7">
          <cell r="E7">
            <v>841</v>
          </cell>
        </row>
        <row r="8">
          <cell r="E8">
            <v>858</v>
          </cell>
        </row>
        <row r="9">
          <cell r="E9">
            <v>738</v>
          </cell>
        </row>
        <row r="10">
          <cell r="E10">
            <v>688</v>
          </cell>
        </row>
        <row r="11">
          <cell r="E11">
            <v>678</v>
          </cell>
        </row>
        <row r="12">
          <cell r="E12">
            <v>786</v>
          </cell>
        </row>
        <row r="13">
          <cell r="E13">
            <v>834</v>
          </cell>
        </row>
        <row r="14">
          <cell r="E14">
            <v>853</v>
          </cell>
        </row>
        <row r="15">
          <cell r="E15">
            <v>729</v>
          </cell>
        </row>
        <row r="16">
          <cell r="E16">
            <v>737</v>
          </cell>
        </row>
        <row r="17">
          <cell r="E17">
            <v>749</v>
          </cell>
        </row>
        <row r="24">
          <cell r="C24">
            <v>90</v>
          </cell>
        </row>
        <row r="25">
          <cell r="C25">
            <v>100</v>
          </cell>
        </row>
        <row r="26">
          <cell r="C26">
            <v>108</v>
          </cell>
        </row>
        <row r="27">
          <cell r="C27">
            <v>67</v>
          </cell>
        </row>
        <row r="28">
          <cell r="C28">
            <v>79</v>
          </cell>
        </row>
        <row r="29">
          <cell r="C29">
            <v>67</v>
          </cell>
        </row>
        <row r="30">
          <cell r="C30">
            <v>79</v>
          </cell>
        </row>
        <row r="31">
          <cell r="C31">
            <v>53</v>
          </cell>
        </row>
        <row r="32">
          <cell r="C32">
            <v>69</v>
          </cell>
        </row>
        <row r="33">
          <cell r="C33">
            <v>71</v>
          </cell>
        </row>
        <row r="34">
          <cell r="C34">
            <v>42</v>
          </cell>
        </row>
        <row r="35">
          <cell r="C35">
            <v>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zoomScale="75" zoomScaleNormal="75" zoomScalePageLayoutView="65" workbookViewId="0" topLeftCell="A1">
      <selection activeCell="M18" sqref="M18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9" width="18.7109375" style="5" customWidth="1"/>
    <col min="10" max="10" width="14.8515625" style="5" customWidth="1"/>
    <col min="11" max="11" width="12.8515625" style="5" customWidth="1"/>
    <col min="12" max="12" width="18.710937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19</v>
      </c>
      <c r="D2" s="4"/>
    </row>
    <row r="3" spans="1:2" ht="19.5" customHeight="1">
      <c r="A3" s="6"/>
      <c r="B3" s="6"/>
    </row>
    <row r="4" ht="19.5" customHeight="1">
      <c r="C4" s="7" t="s">
        <v>31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105" t="s">
        <v>20</v>
      </c>
      <c r="D6" s="106"/>
      <c r="E6" s="106"/>
      <c r="F6" s="107"/>
      <c r="H6" s="99" t="s">
        <v>21</v>
      </c>
      <c r="I6" s="100"/>
      <c r="J6" s="101"/>
      <c r="K6" s="8"/>
      <c r="L6" s="102" t="s">
        <v>22</v>
      </c>
      <c r="M6" s="103"/>
      <c r="N6" s="104"/>
      <c r="O6" s="8"/>
      <c r="P6" s="2"/>
      <c r="R6" s="5"/>
      <c r="S6" s="2"/>
      <c r="T6" s="2"/>
    </row>
    <row r="7" spans="1:15" s="10" customFormat="1" ht="33" customHeight="1" thickBot="1">
      <c r="A7" s="9"/>
      <c r="C7" s="11" t="s">
        <v>11</v>
      </c>
      <c r="D7" s="12" t="s">
        <v>12</v>
      </c>
      <c r="E7" s="12" t="s">
        <v>17</v>
      </c>
      <c r="F7" s="13" t="s">
        <v>14</v>
      </c>
      <c r="G7" s="14"/>
      <c r="H7" s="15" t="s">
        <v>11</v>
      </c>
      <c r="I7" s="16" t="s">
        <v>13</v>
      </c>
      <c r="J7" s="17" t="s">
        <v>15</v>
      </c>
      <c r="K7" s="18"/>
      <c r="L7" s="19" t="s">
        <v>11</v>
      </c>
      <c r="M7" s="20" t="s">
        <v>13</v>
      </c>
      <c r="N7" s="21" t="s">
        <v>15</v>
      </c>
      <c r="O7" s="22"/>
    </row>
    <row r="8" spans="1:20" ht="19.5" customHeight="1" thickBot="1">
      <c r="A8" s="23"/>
      <c r="K8" s="2"/>
      <c r="M8" s="5"/>
      <c r="O8" s="2"/>
      <c r="P8" s="2"/>
      <c r="Q8" s="2"/>
      <c r="S8" s="2"/>
      <c r="T8" s="2"/>
    </row>
    <row r="9" spans="1:20" ht="19.5" customHeight="1">
      <c r="A9" s="24" t="s">
        <v>0</v>
      </c>
      <c r="C9" s="54">
        <f>('[1]Recollides'!E4)/1000</f>
        <v>29.35022</v>
      </c>
      <c r="D9" s="54">
        <f>('[1]Recollides'!E17)/1000</f>
        <v>0.32314</v>
      </c>
      <c r="E9" s="54">
        <f>('[1]Recollides'!E30)/1000</f>
        <v>0</v>
      </c>
      <c r="F9" s="54">
        <f aca="true" t="shared" si="0" ref="F9:F20">SUM(C9:E9)</f>
        <v>29.67336</v>
      </c>
      <c r="G9" s="25"/>
      <c r="H9" s="57">
        <f>('[1]Recollides'!E70)/1000</f>
        <v>24.23198</v>
      </c>
      <c r="I9" s="58">
        <f>('[1]Recollides'!E83)/1000</f>
        <v>0.02571</v>
      </c>
      <c r="J9" s="54">
        <f>SUM(H9:I9)</f>
        <v>24.25769</v>
      </c>
      <c r="K9" s="26"/>
      <c r="L9" s="54">
        <f>('[1]Recollides'!E110)/1000</f>
        <v>33.52051</v>
      </c>
      <c r="M9" s="58">
        <f>('[1]Recollides'!E123)/1000</f>
        <v>0.30451999999999996</v>
      </c>
      <c r="N9" s="54">
        <f>SUM(L9:M9)</f>
        <v>33.82503</v>
      </c>
      <c r="O9" s="26"/>
      <c r="P9" s="2"/>
      <c r="Q9" s="2"/>
      <c r="S9" s="2"/>
      <c r="T9" s="2"/>
    </row>
    <row r="10" spans="1:20" ht="19.5" customHeight="1">
      <c r="A10" s="27" t="s">
        <v>1</v>
      </c>
      <c r="C10" s="54">
        <f>('[1]Recollides'!E5)/1000</f>
        <v>22.17086</v>
      </c>
      <c r="D10" s="54">
        <f>('[1]Recollides'!E18)/1000</f>
        <v>0.12</v>
      </c>
      <c r="E10" s="54">
        <f>('[1]Recollides'!E31)/1000</f>
        <v>0</v>
      </c>
      <c r="F10" s="54">
        <f t="shared" si="0"/>
        <v>22.290860000000002</v>
      </c>
      <c r="G10" s="25"/>
      <c r="H10" s="57">
        <f>('[1]Recollides'!E71)/1000</f>
        <v>20.11294</v>
      </c>
      <c r="I10" s="58">
        <f>('[1]Recollides'!E84)/1000</f>
        <v>0</v>
      </c>
      <c r="J10" s="54">
        <f>SUM(H10:I10)</f>
        <v>20.11294</v>
      </c>
      <c r="K10" s="26"/>
      <c r="L10" s="54">
        <f>('[1]Recollides'!E111)/1000</f>
        <v>18.59299</v>
      </c>
      <c r="M10" s="58">
        <f>('[1]Recollides'!E124)/1000</f>
        <v>0</v>
      </c>
      <c r="N10" s="54">
        <f aca="true" t="shared" si="1" ref="N10:N20">SUM(L10:M10)</f>
        <v>18.59299</v>
      </c>
      <c r="O10" s="26"/>
      <c r="P10" s="2"/>
      <c r="Q10" s="2"/>
      <c r="S10" s="2"/>
      <c r="T10" s="2"/>
    </row>
    <row r="11" spans="1:20" ht="19.5" customHeight="1">
      <c r="A11" s="27" t="s">
        <v>2</v>
      </c>
      <c r="C11" s="54">
        <f>('[1]Recollides'!E6)/1000</f>
        <v>24.38778</v>
      </c>
      <c r="D11" s="54">
        <f>('[1]Recollides'!E19)/1000</f>
        <v>0.04</v>
      </c>
      <c r="E11" s="54">
        <f>('[1]Recollides'!E32)/1000</f>
        <v>0</v>
      </c>
      <c r="F11" s="54">
        <f t="shared" si="0"/>
        <v>24.42778</v>
      </c>
      <c r="G11" s="25"/>
      <c r="H11" s="57">
        <f>('[1]Recollides'!E72)/1000</f>
        <v>23.33445</v>
      </c>
      <c r="I11" s="58">
        <f>('[1]Recollides'!E85)/1000</f>
        <v>0</v>
      </c>
      <c r="J11" s="54">
        <f>SUM(H11:I11)</f>
        <v>23.33445</v>
      </c>
      <c r="K11" s="26"/>
      <c r="L11" s="54">
        <f>('[1]Recollides'!E112)/1000</f>
        <v>21.683880000000002</v>
      </c>
      <c r="M11" s="58">
        <f>('[1]Recollides'!E125)/1000</f>
        <v>0</v>
      </c>
      <c r="N11" s="54">
        <f t="shared" si="1"/>
        <v>21.683880000000002</v>
      </c>
      <c r="O11" s="26"/>
      <c r="P11" s="2"/>
      <c r="Q11" s="2"/>
      <c r="S11" s="2"/>
      <c r="T11" s="2"/>
    </row>
    <row r="12" spans="1:20" ht="19.5" customHeight="1">
      <c r="A12" s="27" t="s">
        <v>3</v>
      </c>
      <c r="C12" s="54">
        <f>('[1]Recollides'!E7)/1000</f>
        <v>25.62233</v>
      </c>
      <c r="D12" s="54">
        <f>('[1]Recollides'!E20)/1000</f>
        <v>0</v>
      </c>
      <c r="E12" s="54">
        <f>('[1]Recollides'!E33)/1000</f>
        <v>0</v>
      </c>
      <c r="F12" s="54">
        <f t="shared" si="0"/>
        <v>25.62233</v>
      </c>
      <c r="G12" s="25"/>
      <c r="H12" s="57">
        <f>('[1]Recollides'!E73)/1000</f>
        <v>22.13298</v>
      </c>
      <c r="I12" s="58">
        <f>('[1]Recollides'!E86)/1000</f>
        <v>0.06547</v>
      </c>
      <c r="J12" s="54">
        <f>SUM(H12:I12)</f>
        <v>22.19845</v>
      </c>
      <c r="K12" s="26"/>
      <c r="L12" s="54">
        <f>('[1]Recollides'!E113)/1000</f>
        <v>29.19087</v>
      </c>
      <c r="M12" s="58">
        <f>('[1]Recollides'!E126)/1000</f>
        <v>0.213</v>
      </c>
      <c r="N12" s="54">
        <f t="shared" si="1"/>
        <v>29.40387</v>
      </c>
      <c r="O12" s="26"/>
      <c r="P12" s="2"/>
      <c r="Q12" s="2"/>
      <c r="S12" s="2"/>
      <c r="T12" s="2"/>
    </row>
    <row r="13" spans="1:20" ht="19.5" customHeight="1">
      <c r="A13" s="27" t="s">
        <v>4</v>
      </c>
      <c r="C13" s="54">
        <f>('[1]Recollides'!E8)/1000</f>
        <v>26.17716</v>
      </c>
      <c r="D13" s="54">
        <f>('[1]Recollides'!E21)/1000</f>
        <v>0.14375</v>
      </c>
      <c r="E13" s="54">
        <f>('[1]Recollides'!E34)/1000</f>
        <v>0</v>
      </c>
      <c r="F13" s="54">
        <f t="shared" si="0"/>
        <v>26.32091</v>
      </c>
      <c r="G13" s="25"/>
      <c r="H13" s="57">
        <f>('[1]Recollides'!E74)/1000</f>
        <v>24.39952</v>
      </c>
      <c r="I13" s="58">
        <f>('[1]Recollides'!E87)/1000</f>
        <v>0.0587</v>
      </c>
      <c r="J13" s="54">
        <f>SUM(H13:I13)</f>
        <v>24.45822</v>
      </c>
      <c r="K13" s="26"/>
      <c r="L13" s="54">
        <f>('[1]Recollides'!E114)/1000</f>
        <v>20.349169999999997</v>
      </c>
      <c r="M13" s="58">
        <f>('[1]Recollides'!E127)/1000</f>
        <v>0.244</v>
      </c>
      <c r="N13" s="54">
        <f t="shared" si="1"/>
        <v>20.593169999999997</v>
      </c>
      <c r="O13" s="26"/>
      <c r="P13" s="2"/>
      <c r="Q13" s="2"/>
      <c r="S13" s="2"/>
      <c r="T13" s="2"/>
    </row>
    <row r="14" spans="1:20" ht="19.5" customHeight="1">
      <c r="A14" s="27" t="s">
        <v>5</v>
      </c>
      <c r="C14" s="54">
        <f>('[1]Recollides'!E9)/1000</f>
        <v>30.72397</v>
      </c>
      <c r="D14" s="54">
        <f>('[1]Recollides'!E22)/1000</f>
        <v>0.136</v>
      </c>
      <c r="E14" s="54">
        <f>('[1]Recollides'!E35)/1000</f>
        <v>0</v>
      </c>
      <c r="F14" s="54">
        <f t="shared" si="0"/>
        <v>30.85997</v>
      </c>
      <c r="G14" s="25"/>
      <c r="H14" s="57">
        <f>('[1]Recollides'!E75)/1000</f>
        <v>26.58046</v>
      </c>
      <c r="I14" s="58">
        <f>('[1]Recollides'!E88)/1000</f>
        <v>0.08406</v>
      </c>
      <c r="J14" s="54">
        <f aca="true" t="shared" si="2" ref="J14:J20">SUM(H14:I14)</f>
        <v>26.66452</v>
      </c>
      <c r="K14" s="26"/>
      <c r="L14" s="54">
        <f>('[1]Recollides'!E115)/1000</f>
        <v>19.25202</v>
      </c>
      <c r="M14" s="58">
        <f>('[1]Recollides'!E128)/1000</f>
        <v>0.21349</v>
      </c>
      <c r="N14" s="54">
        <f t="shared" si="1"/>
        <v>19.465510000000002</v>
      </c>
      <c r="O14" s="26"/>
      <c r="P14" s="2"/>
      <c r="Q14" s="2"/>
      <c r="S14" s="2"/>
      <c r="T14" s="2"/>
    </row>
    <row r="15" spans="1:20" ht="19.5" customHeight="1">
      <c r="A15" s="27" t="s">
        <v>6</v>
      </c>
      <c r="C15" s="54">
        <f>('[1]Recollides'!E10)/1000</f>
        <v>27.73261</v>
      </c>
      <c r="D15" s="54">
        <f>('[1]Recollides'!E23)/1000</f>
        <v>0.22</v>
      </c>
      <c r="E15" s="54">
        <f>('[1]Recollides'!E36)/1000</f>
        <v>0</v>
      </c>
      <c r="F15" s="54">
        <f t="shared" si="0"/>
        <v>27.95261</v>
      </c>
      <c r="G15" s="25"/>
      <c r="H15" s="57">
        <f>('[1]Recollides'!E76)/1000</f>
        <v>25.2301</v>
      </c>
      <c r="I15" s="58">
        <f>('[1]Recollides'!E89)/1000</f>
        <v>0.09459999999999999</v>
      </c>
      <c r="J15" s="54">
        <f t="shared" si="2"/>
        <v>25.3247</v>
      </c>
      <c r="K15" s="26"/>
      <c r="L15" s="54">
        <f>('[1]Recollides'!E116)/1000</f>
        <v>25.774150000000002</v>
      </c>
      <c r="M15" s="58">
        <f>('[1]Recollides'!E129)/1000</f>
        <v>0</v>
      </c>
      <c r="N15" s="54">
        <f t="shared" si="1"/>
        <v>25.774150000000002</v>
      </c>
      <c r="O15" s="26"/>
      <c r="P15" s="2"/>
      <c r="Q15" s="2"/>
      <c r="S15" s="2"/>
      <c r="T15" s="2"/>
    </row>
    <row r="16" spans="1:20" ht="19.5" customHeight="1">
      <c r="A16" s="27" t="s">
        <v>7</v>
      </c>
      <c r="C16" s="54">
        <f>('[1]Recollides'!E11)/1000</f>
        <v>26.72058</v>
      </c>
      <c r="D16" s="54">
        <f>('[1]Recollides'!E24)/1000</f>
        <v>0.03</v>
      </c>
      <c r="E16" s="54">
        <f>('[1]Recollides'!E37)/1000</f>
        <v>0</v>
      </c>
      <c r="F16" s="54">
        <f t="shared" si="0"/>
        <v>26.750580000000003</v>
      </c>
      <c r="G16" s="25"/>
      <c r="H16" s="57">
        <f>('[1]Recollides'!E77)/1000</f>
        <v>24.301470000000002</v>
      </c>
      <c r="I16" s="58">
        <f>('[1]Recollides'!E90)/1000</f>
        <v>0.09533</v>
      </c>
      <c r="J16" s="54">
        <f t="shared" si="2"/>
        <v>24.396800000000002</v>
      </c>
      <c r="K16" s="26"/>
      <c r="L16" s="54">
        <f>('[1]Recollides'!E117)/1000</f>
        <v>27.15654</v>
      </c>
      <c r="M16" s="58">
        <f>('[1]Recollides'!E130)/1000</f>
        <v>0.25316</v>
      </c>
      <c r="N16" s="54">
        <f t="shared" si="1"/>
        <v>27.4097</v>
      </c>
      <c r="O16" s="26"/>
      <c r="P16" s="2"/>
      <c r="Q16" s="2"/>
      <c r="S16" s="2"/>
      <c r="T16" s="2"/>
    </row>
    <row r="17" spans="1:20" ht="19.5" customHeight="1">
      <c r="A17" s="27" t="s">
        <v>18</v>
      </c>
      <c r="C17" s="54">
        <f>('[1]Recollides'!E12)/1000</f>
        <v>32.19629</v>
      </c>
      <c r="D17" s="54">
        <f>('[1]Recollides'!E25)/1000</f>
        <v>0.32</v>
      </c>
      <c r="E17" s="54">
        <f>('[1]Recollides'!E38)/1000</f>
        <v>0</v>
      </c>
      <c r="F17" s="54">
        <f t="shared" si="0"/>
        <v>32.51629</v>
      </c>
      <c r="G17" s="25"/>
      <c r="H17" s="57">
        <f>('[1]Recollides'!E78)/1000</f>
        <v>27.915110000000002</v>
      </c>
      <c r="I17" s="58">
        <f>('[1]Recollides'!E91)/1000</f>
        <v>0.02727</v>
      </c>
      <c r="J17" s="54">
        <f t="shared" si="2"/>
        <v>27.942380000000004</v>
      </c>
      <c r="K17" s="26"/>
      <c r="L17" s="54">
        <f>('[1]Recollides'!E118)/1000</f>
        <v>28.915509999999998</v>
      </c>
      <c r="M17" s="58">
        <f>('[1]Recollides'!E131)/1000</f>
        <v>0.23487</v>
      </c>
      <c r="N17" s="54">
        <f t="shared" si="1"/>
        <v>29.15038</v>
      </c>
      <c r="O17" s="26"/>
      <c r="P17" s="2"/>
      <c r="Q17" s="2"/>
      <c r="S17" s="2"/>
      <c r="T17" s="2"/>
    </row>
    <row r="18" spans="1:20" ht="19.5" customHeight="1">
      <c r="A18" s="27" t="s">
        <v>8</v>
      </c>
      <c r="C18" s="54">
        <f>('[1]Recollides'!E13)/1000</f>
        <v>28.90322</v>
      </c>
      <c r="D18" s="54">
        <f>('[1]Recollides'!E26)/1000</f>
        <v>0</v>
      </c>
      <c r="E18" s="54">
        <f>('[1]Recollides'!E39)/1000</f>
        <v>0</v>
      </c>
      <c r="F18" s="54">
        <f t="shared" si="0"/>
        <v>28.90322</v>
      </c>
      <c r="G18" s="25"/>
      <c r="H18" s="57">
        <f>('[1]Recollides'!E79)/1000</f>
        <v>27.201700000000002</v>
      </c>
      <c r="I18" s="58">
        <f>('[1]Recollides'!E92)/1000</f>
        <v>0.06543</v>
      </c>
      <c r="J18" s="54">
        <f t="shared" si="2"/>
        <v>27.26713</v>
      </c>
      <c r="K18" s="26"/>
      <c r="L18" s="54">
        <f>('[1]Recollides'!E119)/1000</f>
        <v>17.28017</v>
      </c>
      <c r="M18" s="58">
        <f>('[1]Recollides'!E132)/1000</f>
        <v>0.18408000000000002</v>
      </c>
      <c r="N18" s="54">
        <f t="shared" si="1"/>
        <v>17.46425</v>
      </c>
      <c r="O18" s="26"/>
      <c r="P18" s="2"/>
      <c r="Q18" s="2"/>
      <c r="S18" s="2"/>
      <c r="T18" s="2"/>
    </row>
    <row r="19" spans="1:20" ht="19.5" customHeight="1">
      <c r="A19" s="27" t="s">
        <v>9</v>
      </c>
      <c r="C19" s="54">
        <f>('[1]Recollides'!E14)/1000</f>
        <v>25.017979999999998</v>
      </c>
      <c r="D19" s="54">
        <f>('[1]Recollides'!E27)/1000</f>
        <v>0.2</v>
      </c>
      <c r="E19" s="54">
        <f>('[1]Recollides'!E40)/1000</f>
        <v>0</v>
      </c>
      <c r="F19" s="54">
        <f t="shared" si="0"/>
        <v>25.217979999999997</v>
      </c>
      <c r="G19" s="25"/>
      <c r="H19" s="57">
        <f>('[1]Recollides'!E80)/1000</f>
        <v>23.05607</v>
      </c>
      <c r="I19" s="58">
        <f>('[1]Recollides'!E93)/1000</f>
        <v>0.09897</v>
      </c>
      <c r="J19" s="54">
        <f t="shared" si="2"/>
        <v>23.15504</v>
      </c>
      <c r="K19" s="26"/>
      <c r="L19" s="54">
        <f>('[1]Recollides'!E120)/1000</f>
        <v>19.996779999999998</v>
      </c>
      <c r="M19" s="58">
        <f>('[1]Recollides'!E133)/1000</f>
        <v>0.22512000000000001</v>
      </c>
      <c r="N19" s="54">
        <f t="shared" si="1"/>
        <v>20.221899999999998</v>
      </c>
      <c r="O19" s="26"/>
      <c r="P19" s="2"/>
      <c r="Q19" s="2"/>
      <c r="S19" s="2"/>
      <c r="T19" s="2"/>
    </row>
    <row r="20" spans="1:20" ht="19.5" customHeight="1" thickBot="1">
      <c r="A20" s="28" t="s">
        <v>10</v>
      </c>
      <c r="C20" s="54">
        <f>('[1]Recollides'!E15)/1000</f>
        <v>32.11873</v>
      </c>
      <c r="D20" s="54">
        <f>('[1]Recollides'!E28)/1000</f>
        <v>0.1</v>
      </c>
      <c r="E20" s="54">
        <f>('[1]Recollides'!E41)/1000</f>
        <v>0</v>
      </c>
      <c r="F20" s="54">
        <f t="shared" si="0"/>
        <v>32.21873</v>
      </c>
      <c r="G20" s="25"/>
      <c r="H20" s="57">
        <f>('[1]Recollides'!E81)/1000</f>
        <v>28.887439999999998</v>
      </c>
      <c r="I20" s="58">
        <f>('[1]Recollides'!E94)/1000</f>
        <v>0.06867</v>
      </c>
      <c r="J20" s="54">
        <f t="shared" si="2"/>
        <v>28.95611</v>
      </c>
      <c r="K20" s="26"/>
      <c r="L20" s="54">
        <f>('[1]Recollides'!E121)/1000</f>
        <v>21.917849999999998</v>
      </c>
      <c r="M20" s="58">
        <f>('[1]Recollides'!E134)/1000</f>
        <v>0</v>
      </c>
      <c r="N20" s="54">
        <f t="shared" si="1"/>
        <v>21.917849999999998</v>
      </c>
      <c r="O20" s="26"/>
      <c r="P20" s="2"/>
      <c r="Q20" s="2"/>
      <c r="S20" s="2"/>
      <c r="T20" s="2"/>
    </row>
    <row r="21" spans="3:20" ht="19.5" customHeight="1" thickBot="1">
      <c r="C21" s="55"/>
      <c r="D21" s="55"/>
      <c r="E21" s="55"/>
      <c r="F21" s="55"/>
      <c r="G21" s="29"/>
      <c r="H21" s="59"/>
      <c r="I21" s="59"/>
      <c r="J21" s="59"/>
      <c r="K21" s="30"/>
      <c r="L21" s="59"/>
      <c r="M21" s="59"/>
      <c r="N21" s="59"/>
      <c r="O21" s="30"/>
      <c r="P21" s="2"/>
      <c r="Q21" s="2"/>
      <c r="S21" s="2"/>
      <c r="T21" s="2"/>
    </row>
    <row r="22" spans="1:15" s="32" customFormat="1" ht="19.5" customHeight="1" thickBot="1">
      <c r="A22" s="31" t="s">
        <v>15</v>
      </c>
      <c r="C22" s="56">
        <f>SUM(C9:C20)</f>
        <v>331.12173000000007</v>
      </c>
      <c r="D22" s="56">
        <f>SUM(D9:D20)</f>
        <v>1.63289</v>
      </c>
      <c r="E22" s="56">
        <f>SUM(E9:E20)</f>
        <v>0</v>
      </c>
      <c r="F22" s="56">
        <f>SUM(C22:E22)</f>
        <v>332.75462000000005</v>
      </c>
      <c r="G22" s="33"/>
      <c r="H22" s="60">
        <f>SUM(H9:H20)</f>
        <v>297.3842199999999</v>
      </c>
      <c r="I22" s="61">
        <f>SUM(I9:I20)</f>
        <v>0.68421</v>
      </c>
      <c r="J22" s="61">
        <f>SUM(H22:I22)</f>
        <v>298.0684299999999</v>
      </c>
      <c r="K22" s="34"/>
      <c r="L22" s="62">
        <f>SUM(L9:L20)</f>
        <v>283.63044</v>
      </c>
      <c r="M22" s="62">
        <f>SUM(M9:M20)</f>
        <v>1.87224</v>
      </c>
      <c r="N22" s="62">
        <f>SUM(L22:M22)</f>
        <v>285.50268</v>
      </c>
      <c r="O22" s="35"/>
    </row>
    <row r="23" spans="1:20" s="37" customFormat="1" ht="19.5" customHeight="1">
      <c r="A23" s="36"/>
      <c r="C23" s="38"/>
      <c r="D23" s="39"/>
      <c r="E23" s="39"/>
      <c r="F23" s="39"/>
      <c r="G23" s="39"/>
      <c r="H23" s="40"/>
      <c r="I23" s="39"/>
      <c r="J23" s="39"/>
      <c r="K23" s="39"/>
      <c r="L23" s="39"/>
      <c r="M23" s="36"/>
      <c r="N23" s="39"/>
      <c r="O23" s="39"/>
      <c r="P23" s="39"/>
      <c r="Q23" s="39"/>
      <c r="R23" s="36"/>
      <c r="S23" s="40"/>
      <c r="T23" s="40"/>
    </row>
    <row r="27" ht="20.25" customHeight="1"/>
  </sheetData>
  <sheetProtection sheet="1" objects="1"/>
  <mergeCells count="3">
    <mergeCell ref="H6:J6"/>
    <mergeCell ref="L6:N6"/>
    <mergeCell ref="C6:F6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57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="75" zoomScaleNormal="75" workbookViewId="0" topLeftCell="A1">
      <selection activeCell="I8" sqref="I8"/>
    </sheetView>
  </sheetViews>
  <sheetFormatPr defaultColWidth="11.00390625" defaultRowHeight="15"/>
  <cols>
    <col min="1" max="1" width="22.140625" style="42" customWidth="1"/>
    <col min="2" max="2" width="7.8515625" style="42" customWidth="1"/>
    <col min="3" max="6" width="18.57421875" style="42" customWidth="1"/>
    <col min="7" max="7" width="18.57421875" style="43" customWidth="1"/>
    <col min="8" max="10" width="18.57421875" style="42" customWidth="1"/>
    <col min="11" max="11" width="19.421875" style="42" customWidth="1"/>
    <col min="12" max="16384" width="11.00390625" style="42" customWidth="1"/>
  </cols>
  <sheetData>
    <row r="1" spans="1:14" s="2" customFormat="1" ht="19.5" customHeight="1">
      <c r="A1" s="41"/>
      <c r="B1" s="4"/>
      <c r="C1" s="5"/>
      <c r="D1" s="4"/>
      <c r="E1" s="5"/>
      <c r="F1" s="5"/>
      <c r="G1" s="5"/>
      <c r="H1" s="5"/>
      <c r="J1" s="5"/>
      <c r="K1" s="5"/>
      <c r="M1" s="5"/>
      <c r="N1" s="5"/>
    </row>
    <row r="2" spans="1:14" s="2" customFormat="1" ht="19.5" customHeight="1">
      <c r="A2" s="1"/>
      <c r="C2" s="3" t="s">
        <v>19</v>
      </c>
      <c r="D2" s="4"/>
      <c r="E2" s="5"/>
      <c r="F2" s="5"/>
      <c r="G2" s="5"/>
      <c r="H2" s="5"/>
      <c r="J2" s="5"/>
      <c r="K2" s="5"/>
      <c r="M2" s="5"/>
      <c r="N2" s="5"/>
    </row>
    <row r="3" spans="1:14" s="2" customFormat="1" ht="19.5" customHeight="1">
      <c r="A3" s="6"/>
      <c r="B3" s="6"/>
      <c r="C3" s="5"/>
      <c r="D3" s="5"/>
      <c r="E3" s="5"/>
      <c r="F3" s="5"/>
      <c r="G3" s="5"/>
      <c r="H3" s="5"/>
      <c r="J3" s="5"/>
      <c r="K3" s="5"/>
      <c r="M3" s="5"/>
      <c r="N3" s="5"/>
    </row>
    <row r="4" spans="3:14" s="2" customFormat="1" ht="19.5" customHeight="1">
      <c r="C4" s="7" t="s">
        <v>32</v>
      </c>
      <c r="D4" s="5"/>
      <c r="F4" s="5"/>
      <c r="G4" s="5"/>
      <c r="H4" s="5"/>
      <c r="J4" s="5"/>
      <c r="K4" s="5"/>
      <c r="M4" s="5"/>
      <c r="N4" s="5"/>
    </row>
    <row r="5" ht="19.5" customHeight="1" thickBot="1"/>
    <row r="6" spans="1:11" ht="45" customHeight="1" thickBot="1">
      <c r="A6" s="9"/>
      <c r="C6" s="44" t="s">
        <v>23</v>
      </c>
      <c r="D6" s="45" t="s">
        <v>24</v>
      </c>
      <c r="E6" s="45" t="s">
        <v>25</v>
      </c>
      <c r="F6" s="45" t="s">
        <v>26</v>
      </c>
      <c r="G6" s="46" t="s">
        <v>27</v>
      </c>
      <c r="H6" s="46" t="s">
        <v>28</v>
      </c>
      <c r="I6" s="84" t="s">
        <v>29</v>
      </c>
      <c r="J6" s="47" t="s">
        <v>16</v>
      </c>
      <c r="K6" s="75" t="s">
        <v>30</v>
      </c>
    </row>
    <row r="7" spans="1:11" ht="19.5" customHeight="1" thickBot="1">
      <c r="A7" s="23"/>
      <c r="C7" s="5"/>
      <c r="D7" s="5"/>
      <c r="E7" s="5"/>
      <c r="F7" s="5"/>
      <c r="G7" s="5"/>
      <c r="H7" s="5"/>
      <c r="I7" s="5"/>
      <c r="J7" s="5"/>
      <c r="K7" s="5"/>
    </row>
    <row r="8" spans="1:11" ht="19.5" customHeight="1">
      <c r="A8" s="48" t="s">
        <v>0</v>
      </c>
      <c r="C8" s="63">
        <f>'[1]DEIXALLERIES'!E70</f>
        <v>22.78</v>
      </c>
      <c r="D8" s="64">
        <f>'[1]DEIXALLERIES'!E5</f>
        <v>0</v>
      </c>
      <c r="E8" s="64">
        <f>'[1]DEIXALLERIES'!E31</f>
        <v>2.82</v>
      </c>
      <c r="F8" s="64">
        <f>'[1]DEIXALLERIES'!E18</f>
        <v>19.46</v>
      </c>
      <c r="G8" s="65">
        <f>'[1]DEIXALLERIES'!E57</f>
        <v>16.64</v>
      </c>
      <c r="H8" s="65">
        <f>'[1]DEIXALLERIES'!E44</f>
        <v>8.96</v>
      </c>
      <c r="I8" s="80">
        <f>SUM(C8:H8)</f>
        <v>70.66</v>
      </c>
      <c r="J8" s="76">
        <f>'[1]USUARIS DEIXALLERIES'!E6</f>
        <v>708</v>
      </c>
      <c r="K8" s="50">
        <f>'[1]USUARIS DEIXALLERIES'!C24</f>
        <v>90</v>
      </c>
    </row>
    <row r="9" spans="1:11" ht="19.5" customHeight="1">
      <c r="A9" s="48" t="s">
        <v>1</v>
      </c>
      <c r="C9" s="66">
        <f>'[1]DEIXALLERIES'!E71</f>
        <v>24.28</v>
      </c>
      <c r="D9" s="58">
        <f>'[1]DEIXALLERIES'!E6</f>
        <v>0</v>
      </c>
      <c r="E9" s="58">
        <f>'[1]DEIXALLERIES'!E32</f>
        <v>6.6</v>
      </c>
      <c r="F9" s="58">
        <f>'[1]DEIXALLERIES'!E19</f>
        <v>21.3</v>
      </c>
      <c r="G9" s="67">
        <f>'[1]DEIXALLERIES'!E58</f>
        <v>13.71</v>
      </c>
      <c r="H9" s="67">
        <f>'[1]DEIXALLERIES'!E45</f>
        <v>15.68</v>
      </c>
      <c r="I9" s="81">
        <f aca="true" t="shared" si="0" ref="I9:I19">SUM(C9:H9)</f>
        <v>81.57000000000002</v>
      </c>
      <c r="J9" s="77">
        <f>'[1]USUARIS DEIXALLERIES'!E7</f>
        <v>841</v>
      </c>
      <c r="K9" s="51">
        <f>'[1]USUARIS DEIXALLERIES'!C25</f>
        <v>100</v>
      </c>
    </row>
    <row r="10" spans="1:11" ht="19.5" customHeight="1">
      <c r="A10" s="48" t="s">
        <v>2</v>
      </c>
      <c r="C10" s="66">
        <f>'[1]DEIXALLERIES'!E72</f>
        <v>32.42</v>
      </c>
      <c r="D10" s="58">
        <f>'[1]DEIXALLERIES'!E7</f>
        <v>0</v>
      </c>
      <c r="E10" s="58">
        <f>'[1]DEIXALLERIES'!E33</f>
        <v>3.62</v>
      </c>
      <c r="F10" s="58">
        <f>'[1]DEIXALLERIES'!E20</f>
        <v>25.26</v>
      </c>
      <c r="G10" s="67">
        <f>'[1]DEIXALLERIES'!E59</f>
        <v>13.71</v>
      </c>
      <c r="H10" s="67">
        <f>'[1]DEIXALLERIES'!E46</f>
        <v>15.68</v>
      </c>
      <c r="I10" s="81">
        <f t="shared" si="0"/>
        <v>90.69</v>
      </c>
      <c r="J10" s="77">
        <f>'[1]USUARIS DEIXALLERIES'!E8</f>
        <v>858</v>
      </c>
      <c r="K10" s="51">
        <f>'[1]USUARIS DEIXALLERIES'!C26</f>
        <v>108</v>
      </c>
    </row>
    <row r="11" spans="1:11" ht="19.5" customHeight="1">
      <c r="A11" s="48" t="s">
        <v>3</v>
      </c>
      <c r="C11" s="66">
        <f>'[1]DEIXALLERIES'!E73</f>
        <v>45.9</v>
      </c>
      <c r="D11" s="58">
        <f>'[1]DEIXALLERIES'!E8</f>
        <v>3.49</v>
      </c>
      <c r="E11" s="58">
        <f>'[1]DEIXALLERIES'!E34</f>
        <v>5.26</v>
      </c>
      <c r="F11" s="58">
        <f>'[1]DEIXALLERIES'!E21</f>
        <v>24</v>
      </c>
      <c r="G11" s="67">
        <f>'[1]DEIXALLERIES'!E60</f>
        <v>17.24</v>
      </c>
      <c r="H11" s="67">
        <f>'[1]DEIXALLERIES'!E47</f>
        <v>15.68</v>
      </c>
      <c r="I11" s="81">
        <f t="shared" si="0"/>
        <v>111.57</v>
      </c>
      <c r="J11" s="77">
        <f>'[1]USUARIS DEIXALLERIES'!E9</f>
        <v>738</v>
      </c>
      <c r="K11" s="51">
        <f>'[1]USUARIS DEIXALLERIES'!C27</f>
        <v>67</v>
      </c>
    </row>
    <row r="12" spans="1:11" ht="19.5" customHeight="1">
      <c r="A12" s="48" t="s">
        <v>4</v>
      </c>
      <c r="C12" s="66">
        <f>'[1]DEIXALLERIES'!E74</f>
        <v>38.1</v>
      </c>
      <c r="D12" s="58">
        <f>'[1]DEIXALLERIES'!E9</f>
        <v>1</v>
      </c>
      <c r="E12" s="58">
        <f>'[1]DEIXALLERIES'!E35</f>
        <v>0</v>
      </c>
      <c r="F12" s="58">
        <f>'[1]DEIXALLERIES'!E22</f>
        <v>27.94</v>
      </c>
      <c r="G12" s="67">
        <f>'[1]DEIXALLERIES'!E61</f>
        <v>19.09</v>
      </c>
      <c r="H12" s="67">
        <f>'[1]DEIXALLERIES'!E48</f>
        <v>8.96</v>
      </c>
      <c r="I12" s="81">
        <f t="shared" si="0"/>
        <v>95.09</v>
      </c>
      <c r="J12" s="77">
        <f>'[1]USUARIS DEIXALLERIES'!E10</f>
        <v>688</v>
      </c>
      <c r="K12" s="51">
        <f>'[1]USUARIS DEIXALLERIES'!C28</f>
        <v>79</v>
      </c>
    </row>
    <row r="13" spans="1:11" ht="19.5" customHeight="1">
      <c r="A13" s="48" t="s">
        <v>5</v>
      </c>
      <c r="C13" s="68">
        <f>'[1]DEIXALLERIES'!E75</f>
        <v>35.02</v>
      </c>
      <c r="D13" s="54">
        <f>'[1]DEIXALLERIES'!E10</f>
        <v>0.56</v>
      </c>
      <c r="E13" s="54">
        <f>'[1]DEIXALLERIES'!E36</f>
        <v>6.2</v>
      </c>
      <c r="F13" s="54">
        <f>'[1]DEIXALLERIES'!E23</f>
        <v>22.7</v>
      </c>
      <c r="G13" s="57">
        <f>'[1]DEIXALLERIES'!E62</f>
        <v>18.83</v>
      </c>
      <c r="H13" s="57">
        <f>'[1]DEIXALLERIES'!E49</f>
        <v>11.2</v>
      </c>
      <c r="I13" s="81">
        <f t="shared" si="0"/>
        <v>94.51</v>
      </c>
      <c r="J13" s="78">
        <f>'[1]USUARIS DEIXALLERIES'!E11</f>
        <v>678</v>
      </c>
      <c r="K13" s="52">
        <f>'[1]USUARIS DEIXALLERIES'!C29</f>
        <v>67</v>
      </c>
    </row>
    <row r="14" spans="1:11" ht="19.5" customHeight="1">
      <c r="A14" s="48" t="s">
        <v>6</v>
      </c>
      <c r="C14" s="68">
        <f>'[1]DEIXALLERIES'!E76</f>
        <v>31.4</v>
      </c>
      <c r="D14" s="54">
        <f>'[1]DEIXALLERIES'!E11</f>
        <v>0</v>
      </c>
      <c r="E14" s="54">
        <f>'[1]DEIXALLERIES'!E37</f>
        <v>6.14</v>
      </c>
      <c r="F14" s="54">
        <f>'[1]DEIXALLERIES'!E24</f>
        <v>29.1</v>
      </c>
      <c r="G14" s="57">
        <f>'[1]DEIXALLERIES'!E63</f>
        <v>15.12</v>
      </c>
      <c r="H14" s="57">
        <f>'[1]DEIXALLERIES'!E50</f>
        <v>11.2</v>
      </c>
      <c r="I14" s="81">
        <f t="shared" si="0"/>
        <v>92.96000000000001</v>
      </c>
      <c r="J14" s="78">
        <f>'[1]USUARIS DEIXALLERIES'!E12</f>
        <v>786</v>
      </c>
      <c r="K14" s="52">
        <f>'[1]USUARIS DEIXALLERIES'!C30</f>
        <v>79</v>
      </c>
    </row>
    <row r="15" spans="1:11" ht="19.5" customHeight="1">
      <c r="A15" s="48" t="s">
        <v>7</v>
      </c>
      <c r="C15" s="68">
        <f>'[1]DEIXALLERIES'!E77</f>
        <v>30.66</v>
      </c>
      <c r="D15" s="54">
        <f>'[1]DEIXALLERIES'!E12</f>
        <v>0.67</v>
      </c>
      <c r="E15" s="54">
        <f>'[1]DEIXALLERIES'!E38</f>
        <v>5.56</v>
      </c>
      <c r="F15" s="54">
        <f>'[1]DEIXALLERIES'!E25</f>
        <v>24.28</v>
      </c>
      <c r="G15" s="57">
        <f>'[1]DEIXALLERIES'!E64</f>
        <v>20.97</v>
      </c>
      <c r="H15" s="57">
        <f>'[1]DEIXALLERIES'!E51</f>
        <v>13.44</v>
      </c>
      <c r="I15" s="81">
        <f t="shared" si="0"/>
        <v>95.58</v>
      </c>
      <c r="J15" s="78">
        <f>'[1]USUARIS DEIXALLERIES'!E13</f>
        <v>834</v>
      </c>
      <c r="K15" s="52">
        <f>'[1]USUARIS DEIXALLERIES'!C31</f>
        <v>53</v>
      </c>
    </row>
    <row r="16" spans="1:11" ht="19.5" customHeight="1">
      <c r="A16" s="48" t="s">
        <v>18</v>
      </c>
      <c r="C16" s="68">
        <f>'[1]DEIXALLERIES'!E78</f>
        <v>22.72</v>
      </c>
      <c r="D16" s="54">
        <f>'[1]DEIXALLERIES'!E13</f>
        <v>0</v>
      </c>
      <c r="E16" s="54">
        <f>'[1]DEIXALLERIES'!E39</f>
        <v>3.7</v>
      </c>
      <c r="F16" s="54">
        <f>'[1]DEIXALLERIES'!E26</f>
        <v>28.06</v>
      </c>
      <c r="G16" s="57">
        <f>'[1]DEIXALLERIES'!E65</f>
        <v>16.64</v>
      </c>
      <c r="H16" s="57">
        <f>'[1]DEIXALLERIES'!E52</f>
        <v>8.96</v>
      </c>
      <c r="I16" s="81">
        <f t="shared" si="0"/>
        <v>80.08000000000001</v>
      </c>
      <c r="J16" s="78">
        <f>'[1]USUARIS DEIXALLERIES'!E14</f>
        <v>853</v>
      </c>
      <c r="K16" s="52">
        <f>'[1]USUARIS DEIXALLERIES'!C32</f>
        <v>69</v>
      </c>
    </row>
    <row r="17" spans="1:11" ht="19.5" customHeight="1">
      <c r="A17" s="48" t="s">
        <v>8</v>
      </c>
      <c r="C17" s="68">
        <f>'[1]DEIXALLERIES'!E79</f>
        <v>37.5</v>
      </c>
      <c r="D17" s="54">
        <f>'[1]DEIXALLERIES'!E14</f>
        <v>0</v>
      </c>
      <c r="E17" s="54">
        <f>'[1]DEIXALLERIES'!E40</f>
        <v>6.88</v>
      </c>
      <c r="F17" s="54">
        <f>'[1]DEIXALLERIES'!E27</f>
        <v>19.95</v>
      </c>
      <c r="G17" s="57">
        <f>'[1]DEIXALLERIES'!E66</f>
        <v>22.55</v>
      </c>
      <c r="H17" s="57">
        <f>'[1]DEIXALLERIES'!E53</f>
        <v>13.44</v>
      </c>
      <c r="I17" s="81">
        <f t="shared" si="0"/>
        <v>100.32</v>
      </c>
      <c r="J17" s="78">
        <f>'[1]USUARIS DEIXALLERIES'!E15</f>
        <v>729</v>
      </c>
      <c r="K17" s="52">
        <f>'[1]USUARIS DEIXALLERIES'!C33</f>
        <v>71</v>
      </c>
    </row>
    <row r="18" spans="1:11" ht="19.5" customHeight="1">
      <c r="A18" s="48" t="s">
        <v>9</v>
      </c>
      <c r="C18" s="68">
        <f>'[1]DEIXALLERIES'!E80</f>
        <v>31.82</v>
      </c>
      <c r="D18" s="54">
        <f>'[1]DEIXALLERIES'!E15</f>
        <v>0</v>
      </c>
      <c r="E18" s="54">
        <f>'[1]DEIXALLERIES'!E41</f>
        <v>3.7</v>
      </c>
      <c r="F18" s="54">
        <f>'[1]DEIXALLERIES'!E28</f>
        <v>24.3</v>
      </c>
      <c r="G18" s="57">
        <f>'[1]DEIXALLERIES'!E67</f>
        <v>15.95</v>
      </c>
      <c r="H18" s="57">
        <f>'[1]DEIXALLERIES'!E54</f>
        <v>17.92</v>
      </c>
      <c r="I18" s="81">
        <f t="shared" si="0"/>
        <v>93.69000000000001</v>
      </c>
      <c r="J18" s="78">
        <f>'[1]USUARIS DEIXALLERIES'!E16</f>
        <v>737</v>
      </c>
      <c r="K18" s="52">
        <f>'[1]USUARIS DEIXALLERIES'!C34</f>
        <v>42</v>
      </c>
    </row>
    <row r="19" spans="1:11" ht="19.5" customHeight="1" thickBot="1">
      <c r="A19" s="48" t="s">
        <v>10</v>
      </c>
      <c r="C19" s="69">
        <f>'[1]DEIXALLERIES'!E81</f>
        <v>27.64</v>
      </c>
      <c r="D19" s="70">
        <f>'[1]DEIXALLERIES'!E16</f>
        <v>0.64</v>
      </c>
      <c r="E19" s="70">
        <f>'[1]DEIXALLERIES'!E42</f>
        <v>3.52</v>
      </c>
      <c r="F19" s="70">
        <f>'[1]DEIXALLERIES'!E29</f>
        <v>20.4</v>
      </c>
      <c r="G19" s="71">
        <f>'[1]DEIXALLERIES'!E68</f>
        <v>19.38</v>
      </c>
      <c r="H19" s="71">
        <f>'[1]DEIXALLERIES'!E55</f>
        <v>20.16</v>
      </c>
      <c r="I19" s="82">
        <f t="shared" si="0"/>
        <v>91.74</v>
      </c>
      <c r="J19" s="79">
        <f>'[1]USUARIS DEIXALLERIES'!E17</f>
        <v>749</v>
      </c>
      <c r="K19" s="53">
        <f>'[1]USUARIS DEIXALLERIES'!C35</f>
        <v>87</v>
      </c>
    </row>
    <row r="20" spans="1:11" ht="19.5" customHeight="1" thickBot="1">
      <c r="A20" s="2"/>
      <c r="C20" s="59"/>
      <c r="D20" s="59"/>
      <c r="E20" s="59"/>
      <c r="F20" s="59"/>
      <c r="G20" s="59"/>
      <c r="H20" s="59"/>
      <c r="I20" s="59"/>
      <c r="J20" s="5"/>
      <c r="K20" s="5"/>
    </row>
    <row r="21" spans="1:11" ht="19.5" customHeight="1" thickBot="1">
      <c r="A21" s="31" t="s">
        <v>14</v>
      </c>
      <c r="C21" s="72">
        <f>SUM(C8:C19)</f>
        <v>380.23999999999995</v>
      </c>
      <c r="D21" s="73">
        <f>SUM(D8:D19)</f>
        <v>6.36</v>
      </c>
      <c r="E21" s="73">
        <f>SUM(E8:E19)</f>
        <v>54.00000000000001</v>
      </c>
      <c r="F21" s="73">
        <f>SUM(F8:F19)</f>
        <v>286.74999999999994</v>
      </c>
      <c r="G21" s="74">
        <f>SUM(G8:G20)</f>
        <v>209.82999999999998</v>
      </c>
      <c r="H21" s="74">
        <f>SUM(H8:H19)</f>
        <v>161.28</v>
      </c>
      <c r="I21" s="83">
        <f>SUM(I8:I19)</f>
        <v>1098.4600000000003</v>
      </c>
      <c r="J21" s="49">
        <f>SUM(J8:J19)</f>
        <v>9199</v>
      </c>
      <c r="K21" s="49">
        <f>SUM(K8:K19)</f>
        <v>912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64" r:id="rId2"/>
  <headerFooter>
    <oddHeader>&amp;R Pàgina &amp;P</oddHeader>
  </headerFooter>
  <ignoredErrors>
    <ignoredError sqref="C20:F21 H20:H21 G20" unlockedFormula="1"/>
    <ignoredError sqref="G21" formula="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C21" sqref="C21"/>
    </sheetView>
  </sheetViews>
  <sheetFormatPr defaultColWidth="11.421875" defaultRowHeight="15"/>
  <cols>
    <col min="1" max="1" width="23.00390625" style="0" customWidth="1"/>
    <col min="2" max="8" width="14.7109375" style="0" customWidth="1"/>
  </cols>
  <sheetData>
    <row r="1" spans="1:8" ht="15.75" customHeight="1">
      <c r="A1" s="108" t="s">
        <v>19</v>
      </c>
      <c r="B1" s="109"/>
      <c r="C1" s="109"/>
      <c r="D1" s="109"/>
      <c r="E1" s="109"/>
      <c r="F1" s="109"/>
      <c r="G1" s="109"/>
      <c r="H1" s="110"/>
    </row>
    <row r="3" spans="1:8" ht="21" customHeight="1">
      <c r="A3" s="111" t="s">
        <v>33</v>
      </c>
      <c r="B3" s="112"/>
      <c r="C3" s="112"/>
      <c r="D3" s="112"/>
      <c r="E3" s="112"/>
      <c r="F3" s="112"/>
      <c r="G3" s="112"/>
      <c r="H3" s="113"/>
    </row>
    <row r="4" spans="1:8" ht="24.75" customHeight="1">
      <c r="A4" s="85" t="s">
        <v>34</v>
      </c>
      <c r="B4" s="85" t="s">
        <v>35</v>
      </c>
      <c r="C4" s="85" t="s">
        <v>36</v>
      </c>
      <c r="D4" s="85" t="s">
        <v>37</v>
      </c>
      <c r="E4" s="85" t="s">
        <v>38</v>
      </c>
      <c r="F4" s="85" t="s">
        <v>39</v>
      </c>
      <c r="G4" s="85" t="s">
        <v>40</v>
      </c>
      <c r="H4" s="85" t="s">
        <v>41</v>
      </c>
    </row>
    <row r="5" spans="1:8" ht="24.75" customHeight="1">
      <c r="A5" s="86" t="s">
        <v>42</v>
      </c>
      <c r="B5" s="87"/>
      <c r="C5" s="88"/>
      <c r="D5" s="89" t="s">
        <v>43</v>
      </c>
      <c r="E5" s="88"/>
      <c r="F5" s="90"/>
      <c r="G5" s="91"/>
      <c r="H5" s="88"/>
    </row>
    <row r="6" spans="1:8" ht="24.75" customHeight="1">
      <c r="A6" s="86" t="s">
        <v>12</v>
      </c>
      <c r="B6" s="88"/>
      <c r="C6" s="88"/>
      <c r="D6" s="88"/>
      <c r="E6" s="88"/>
      <c r="F6" s="92"/>
      <c r="G6" s="88"/>
      <c r="H6" s="88"/>
    </row>
    <row r="7" spans="1:8" ht="24.75" customHeight="1">
      <c r="A7" s="86" t="s">
        <v>44</v>
      </c>
      <c r="B7" s="93"/>
      <c r="C7" s="88"/>
      <c r="D7" s="94" t="s">
        <v>43</v>
      </c>
      <c r="E7" s="95"/>
      <c r="F7" s="93"/>
      <c r="G7" s="88"/>
      <c r="H7" s="96"/>
    </row>
    <row r="8" spans="3:6" ht="15">
      <c r="C8" s="97"/>
      <c r="D8" s="97"/>
      <c r="E8" s="97"/>
      <c r="F8" s="97"/>
    </row>
    <row r="9" spans="1:6" ht="15">
      <c r="A9" s="98" t="s">
        <v>45</v>
      </c>
      <c r="C9" s="97"/>
      <c r="D9" s="97"/>
      <c r="E9" s="97"/>
      <c r="F9" s="97"/>
    </row>
    <row r="10" spans="3:6" ht="15">
      <c r="C10" s="97"/>
      <c r="D10" s="97"/>
      <c r="E10" s="97"/>
      <c r="F10" s="97"/>
    </row>
    <row r="11" ht="15">
      <c r="A11" s="98" t="s">
        <v>46</v>
      </c>
    </row>
  </sheetData>
  <sheetProtection sheet="1" objects="1" scenarios="1"/>
  <mergeCells count="2">
    <mergeCell ref="A1:H1"/>
    <mergeCell ref="A3:H3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r:id="rId1"/>
  <headerFooter>
    <oddHeader>&amp;R Pàgina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2014-03-13T10:06:46Z</cp:lastPrinted>
  <dcterms:created xsi:type="dcterms:W3CDTF">2008-05-28T16:13:29Z</dcterms:created>
  <dcterms:modified xsi:type="dcterms:W3CDTF">2015-02-23T11:11:27Z</dcterms:modified>
  <cp:category/>
  <cp:version/>
  <cp:contentType/>
  <cp:contentStatus/>
</cp:coreProperties>
</file>